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activeTab="1"/>
  </bookViews>
  <sheets>
    <sheet name="calosc" sheetId="1" r:id="rId1"/>
    <sheet name="Żywiec PK - 9-07-2016" sheetId="2" r:id="rId2"/>
    <sheet name="dzieckowice25-26.06" sheetId="3" r:id="rId3"/>
    <sheet name="zywiec9-10.07" sheetId="4" r:id="rId4"/>
    <sheet name="zywiec13-14.08" sheetId="5" r:id="rId5"/>
    <sheet name="dzieckowice24.09" sheetId="6" r:id="rId6"/>
    <sheet name="pogoria01.10" sheetId="7" r:id="rId7"/>
  </sheets>
  <definedNames>
    <definedName name="_xlnm.Print_Area" localSheetId="1">'Żywiec PK - 9-07-2016'!$A$1:$V$12</definedName>
  </definedNames>
  <calcPr calcId="12451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7" i="2"/>
  <c r="G9"/>
  <c r="G10"/>
  <c r="G5"/>
  <c r="G11"/>
  <c r="G4"/>
  <c r="G6"/>
  <c r="G8"/>
  <c r="AG7"/>
  <c r="AG9"/>
  <c r="AG10"/>
  <c r="AG5"/>
  <c r="AG11"/>
  <c r="AG4"/>
  <c r="AG6"/>
  <c r="AG8"/>
  <c r="AA7"/>
  <c r="AA9"/>
  <c r="AA10"/>
  <c r="AA5"/>
  <c r="AA11"/>
  <c r="AA4"/>
  <c r="AA6"/>
  <c r="AA8"/>
  <c r="AH7"/>
  <c r="AH9"/>
  <c r="AH10"/>
  <c r="AH5"/>
  <c r="AH11"/>
  <c r="AH4"/>
  <c r="AH6"/>
  <c r="AH8"/>
  <c r="AB7"/>
  <c r="AB9"/>
  <c r="AB10"/>
  <c r="AB5"/>
  <c r="AB11"/>
  <c r="AB4"/>
  <c r="AB6"/>
  <c r="AB8"/>
  <c r="U6"/>
  <c r="V6" s="1"/>
  <c r="U4"/>
  <c r="V4" s="1"/>
  <c r="U11"/>
  <c r="V11" s="1"/>
  <c r="U5"/>
  <c r="V5" s="1"/>
  <c r="U10"/>
  <c r="V10" s="1"/>
  <c r="U9"/>
  <c r="V9" s="1"/>
  <c r="U7"/>
  <c r="V7" s="1"/>
  <c r="U8"/>
  <c r="V8" s="1"/>
  <c r="N9"/>
  <c r="O9" s="1"/>
  <c r="N7"/>
  <c r="O7" s="1"/>
  <c r="I7"/>
  <c r="I13"/>
  <c r="I12"/>
  <c r="I9"/>
  <c r="I10"/>
  <c r="I5"/>
  <c r="I11"/>
  <c r="I6"/>
  <c r="I4"/>
  <c r="G13"/>
  <c r="G12"/>
  <c r="N10"/>
  <c r="O10" s="1"/>
  <c r="N5"/>
  <c r="O5" s="1"/>
  <c r="N11"/>
  <c r="O11" s="1"/>
  <c r="N4"/>
  <c r="O4" s="1"/>
  <c r="N6"/>
  <c r="O6" s="1"/>
  <c r="N8"/>
  <c r="O8" s="1"/>
  <c r="I8"/>
  <c r="I5" i="1"/>
</calcChain>
</file>

<file path=xl/sharedStrings.xml><?xml version="1.0" encoding="utf-8"?>
<sst xmlns="http://schemas.openxmlformats.org/spreadsheetml/2006/main" count="127" uniqueCount="67">
  <si>
    <t>Punktacja generalna Pucharu Polski Południowej Katamaranów 2016</t>
  </si>
  <si>
    <t>punkty w ramach danych regat</t>
  </si>
  <si>
    <t>lp</t>
  </si>
  <si>
    <t>Skiper/Jacht/Ogłoszenie</t>
  </si>
  <si>
    <t>Goczałkowice
14-15.06</t>
  </si>
  <si>
    <t>Dziećkowice
25-26.06.2016</t>
  </si>
  <si>
    <t>Żywiec
9-10.07.2016</t>
  </si>
  <si>
    <t>Żywiec
13-14.08.2016</t>
  </si>
  <si>
    <t>Dziećkowice
24.08.2016</t>
  </si>
  <si>
    <t>Pogoria IV
1 lub 8.10.2016</t>
  </si>
  <si>
    <t>suma punktów</t>
  </si>
  <si>
    <t>miejsce w 
PPPK2016</t>
  </si>
  <si>
    <t>Wyścig 1</t>
  </si>
  <si>
    <t>Wyścig 2</t>
  </si>
  <si>
    <t>Wyścig 3</t>
  </si>
  <si>
    <t>Wyścig 4</t>
  </si>
  <si>
    <t>Skiper/jacht/oznaczenie</t>
  </si>
  <si>
    <t>współczynnik TEXEL</t>
  </si>
  <si>
    <t>typ, rodzaj</t>
  </si>
  <si>
    <t>załoga, spin</t>
  </si>
  <si>
    <t>suma m.pkt. Bez korekcji czasu</t>
  </si>
  <si>
    <t>miejsce bezwzględne</t>
  </si>
  <si>
    <t>czas żeglugi 
[min:sek]</t>
  </si>
  <si>
    <t>czas żeglugi 
[sek]</t>
  </si>
  <si>
    <t>czas skoryg.
[czas x 100/TEXEL]</t>
  </si>
  <si>
    <t>miejsce</t>
  </si>
  <si>
    <t>czas żeglugi 
[min]</t>
  </si>
  <si>
    <t>Nacra Inter 20</t>
  </si>
  <si>
    <t>2 os. ze spin.</t>
  </si>
  <si>
    <t>Nacra Inter 18</t>
  </si>
  <si>
    <t>Kuba Bączek, Szymik Bartosz</t>
  </si>
  <si>
    <t>Prindle 16</t>
  </si>
  <si>
    <t>POL 16335</t>
  </si>
  <si>
    <t>Kamil Pardel, Pardel Jan</t>
  </si>
  <si>
    <t>Hobie Cat WildCat F18</t>
  </si>
  <si>
    <t>Korzec Jarosław, Korzec Bronisław</t>
  </si>
  <si>
    <t>Matia F18</t>
  </si>
  <si>
    <t>Karta wyścigu: Dziećkowice 25-26.06.2016</t>
  </si>
  <si>
    <t>czas skorygowany</t>
  </si>
  <si>
    <t>punktacja</t>
  </si>
  <si>
    <t>Karta wyścigu: Żywiec 9-10.07.2016</t>
  </si>
  <si>
    <t>Karta wyścigu: Żywiec 13/14.08.2016</t>
  </si>
  <si>
    <t>Karta wyścigu: Dziećkowice 29.09.2016</t>
  </si>
  <si>
    <t>Karta wyścigu: Pogoria 1 lub 8 październik 2016</t>
  </si>
  <si>
    <t>suma małych punktów z korekcją czasu</t>
  </si>
  <si>
    <t>oznaczenie    numer na żaglu</t>
  </si>
  <si>
    <t>łączny czas żeglugi 
[sek]</t>
  </si>
  <si>
    <t>aktualne miejsce po korekcji czasu</t>
  </si>
  <si>
    <t>Karta wyścigów: ŻYWIEC 09.07.2016 O PUCHAR JM REKTORA POLITECHNIKI KRAKOWSKIEJ</t>
  </si>
  <si>
    <t>Marcin Gębuś, Baczkowski Piotr</t>
  </si>
  <si>
    <t>NED 699</t>
  </si>
  <si>
    <t>Telefony;</t>
  </si>
  <si>
    <t>TOMASZ PARDEL    513 770 486</t>
  </si>
  <si>
    <t>MARCIN GĘBUŚ     605 196 307</t>
  </si>
  <si>
    <t>Tomasz Pardel, Kędzierska Dominika</t>
  </si>
  <si>
    <t>Bassak Krzysztof, Siciński Piotr</t>
  </si>
  <si>
    <t>Jakub Wyroba, Jakub Kwiatkowski</t>
  </si>
  <si>
    <t>Hobie Cat 16</t>
  </si>
  <si>
    <t>Ze spin pomniej.</t>
  </si>
  <si>
    <t>KATAMARANY  - PPP</t>
  </si>
  <si>
    <t>WYŚCIG:</t>
  </si>
  <si>
    <t>I</t>
  </si>
  <si>
    <t>lp miejsce</t>
  </si>
  <si>
    <t>BARTEK 605</t>
  </si>
  <si>
    <t>POL31</t>
  </si>
  <si>
    <t>POL4</t>
  </si>
  <si>
    <t>Bartłomiej Duźniak , Jakub Kuklis</t>
  </si>
</sst>
</file>

<file path=xl/styles.xml><?xml version="1.0" encoding="utf-8"?>
<styleSheet xmlns="http://schemas.openxmlformats.org/spreadsheetml/2006/main">
  <fonts count="12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3333"/>
      <name val="Arial"/>
      <family val="2"/>
      <charset val="238"/>
    </font>
    <font>
      <sz val="11"/>
      <color rgb="FF00000A"/>
      <name val="Calibri"/>
      <family val="1"/>
      <charset val="238"/>
    </font>
    <font>
      <b/>
      <sz val="12"/>
      <color rgb="FF00000A"/>
      <name val="Arial Black"/>
      <family val="2"/>
      <charset val="238"/>
    </font>
    <font>
      <b/>
      <sz val="12"/>
      <name val="Arial Black"/>
      <family val="2"/>
      <charset val="238"/>
    </font>
    <font>
      <sz val="12"/>
      <name val="Arial Black"/>
      <family val="2"/>
      <charset val="238"/>
    </font>
    <font>
      <b/>
      <sz val="14"/>
      <name val="Arial"/>
      <family val="2"/>
      <charset val="238"/>
    </font>
    <font>
      <b/>
      <sz val="14"/>
      <color rgb="FFFF3333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00206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1" fontId="0" fillId="0" borderId="1" xfId="0" applyNumberFormat="1" applyFill="1" applyBorder="1"/>
    <xf numFmtId="0" fontId="0" fillId="0" borderId="0" xfId="0" applyFill="1"/>
    <xf numFmtId="0" fontId="0" fillId="0" borderId="1" xfId="0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opLeftCell="A2" zoomScale="90" zoomScaleNormal="90" workbookViewId="0">
      <selection activeCell="A2" sqref="A2"/>
    </sheetView>
  </sheetViews>
  <sheetFormatPr defaultRowHeight="12.75"/>
  <cols>
    <col min="1" max="1" width="3.5703125"/>
    <col min="2" max="2" width="22.5703125"/>
    <col min="3" max="3" width="11.85546875"/>
    <col min="4" max="4" width="12.140625"/>
    <col min="5" max="5" width="8.5703125"/>
    <col min="6" max="6" width="12.140625"/>
    <col min="7" max="7" width="8.5703125"/>
    <col min="8" max="8" width="12.85546875"/>
    <col min="9" max="9" width="12.42578125"/>
    <col min="10" max="1025" width="8.5703125"/>
  </cols>
  <sheetData>
    <row r="1" spans="1:10">
      <c r="A1" t="s">
        <v>0</v>
      </c>
      <c r="C1" s="1"/>
    </row>
    <row r="2" spans="1:10">
      <c r="C2" s="1"/>
    </row>
    <row r="3" spans="1:10">
      <c r="C3" s="39" t="s">
        <v>1</v>
      </c>
      <c r="D3" s="39"/>
      <c r="E3" s="39"/>
      <c r="F3" s="39"/>
      <c r="G3" s="39"/>
      <c r="H3" s="39"/>
    </row>
    <row r="4" spans="1:10" ht="51">
      <c r="A4" s="2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2" t="s">
        <v>10</v>
      </c>
      <c r="J4" s="3" t="s">
        <v>11</v>
      </c>
    </row>
    <row r="5" spans="1:10" ht="37.35" customHeight="1">
      <c r="A5" s="2">
        <v>1</v>
      </c>
      <c r="B5" s="2"/>
      <c r="C5" s="2"/>
      <c r="D5" s="2"/>
      <c r="E5" s="2"/>
      <c r="F5" s="2"/>
      <c r="G5" s="2"/>
      <c r="H5" s="2"/>
      <c r="I5" s="2">
        <f>SUM(C5:H5)</f>
        <v>0</v>
      </c>
      <c r="J5" s="2"/>
    </row>
    <row r="6" spans="1:10" ht="37.35" customHeight="1">
      <c r="A6" s="2">
        <v>2</v>
      </c>
      <c r="B6" s="2"/>
      <c r="C6" s="2"/>
      <c r="D6" s="2"/>
      <c r="E6" s="2"/>
      <c r="F6" s="2"/>
      <c r="G6" s="2"/>
      <c r="H6" s="2"/>
      <c r="I6" s="2"/>
      <c r="J6" s="2"/>
    </row>
    <row r="7" spans="1:10" ht="37.35" customHeight="1">
      <c r="A7" s="2">
        <v>3</v>
      </c>
      <c r="B7" s="2"/>
      <c r="C7" s="2"/>
      <c r="D7" s="2"/>
      <c r="E7" s="2"/>
      <c r="F7" s="2"/>
      <c r="G7" s="2"/>
      <c r="H7" s="2"/>
      <c r="I7" s="2"/>
      <c r="J7" s="2"/>
    </row>
    <row r="8" spans="1:10" ht="37.35" customHeight="1">
      <c r="A8" s="2">
        <v>4</v>
      </c>
      <c r="B8" s="2"/>
      <c r="C8" s="2"/>
      <c r="D8" s="2"/>
      <c r="E8" s="2"/>
      <c r="F8" s="2"/>
      <c r="G8" s="2"/>
      <c r="H8" s="2"/>
      <c r="I8" s="2"/>
      <c r="J8" s="2"/>
    </row>
    <row r="9" spans="1:10" ht="37.35" customHeight="1">
      <c r="A9" s="2">
        <v>5</v>
      </c>
      <c r="B9" s="2"/>
      <c r="C9" s="2"/>
      <c r="D9" s="2"/>
      <c r="E9" s="2"/>
      <c r="F9" s="2"/>
      <c r="G9" s="2"/>
      <c r="H9" s="2"/>
      <c r="I9" s="2"/>
      <c r="J9" s="2"/>
    </row>
    <row r="10" spans="1:10" ht="37.35" customHeight="1">
      <c r="A10" s="2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ht="37.35" customHeight="1">
      <c r="A11" s="2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ht="37.35" customHeight="1">
      <c r="A12" s="2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 ht="37.35" customHeight="1">
      <c r="A13" s="2">
        <v>9</v>
      </c>
      <c r="B13" s="2"/>
      <c r="C13" s="2"/>
      <c r="D13" s="2"/>
      <c r="E13" s="2"/>
      <c r="F13" s="2"/>
      <c r="G13" s="2"/>
      <c r="H13" s="2"/>
      <c r="I13" s="2"/>
      <c r="J13" s="2"/>
    </row>
    <row r="14" spans="1:10" ht="37.35" customHeight="1">
      <c r="A14" s="2">
        <v>10</v>
      </c>
      <c r="B14" s="2"/>
      <c r="C14" s="2"/>
      <c r="D14" s="2"/>
      <c r="E14" s="2"/>
      <c r="F14" s="2"/>
      <c r="G14" s="2"/>
      <c r="H14" s="2"/>
      <c r="I14" s="2"/>
      <c r="J14" s="2"/>
    </row>
    <row r="15" spans="1:10" ht="37.35" customHeight="1">
      <c r="A15" s="2">
        <v>11</v>
      </c>
      <c r="B15" s="2"/>
      <c r="C15" s="2"/>
      <c r="D15" s="2"/>
      <c r="E15" s="2"/>
      <c r="F15" s="2"/>
      <c r="G15" s="2"/>
      <c r="H15" s="2"/>
      <c r="I15" s="2"/>
      <c r="J15" s="2"/>
    </row>
    <row r="16" spans="1:10" ht="37.35" customHeight="1">
      <c r="A16" s="2">
        <v>12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ht="37.35" customHeight="1">
      <c r="A17" s="2">
        <v>13</v>
      </c>
      <c r="B17" s="2"/>
      <c r="C17" s="2"/>
      <c r="D17" s="2"/>
      <c r="E17" s="2"/>
      <c r="F17" s="2"/>
      <c r="G17" s="2"/>
      <c r="H17" s="2"/>
      <c r="I17" s="2"/>
      <c r="J17" s="2"/>
    </row>
    <row r="18" spans="1:10" ht="37.35" customHeight="1">
      <c r="A18" s="2">
        <v>14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 ht="37.35" customHeight="1">
      <c r="A19" s="2">
        <v>15</v>
      </c>
      <c r="B19" s="2"/>
      <c r="C19" s="2"/>
      <c r="D19" s="2"/>
      <c r="E19" s="2"/>
      <c r="F19" s="2"/>
      <c r="G19" s="2"/>
      <c r="H19" s="2"/>
      <c r="I19" s="2"/>
      <c r="J19" s="2"/>
    </row>
    <row r="20" spans="1:10" ht="37.35" customHeight="1">
      <c r="A20" s="2">
        <v>16</v>
      </c>
      <c r="B20" s="2"/>
      <c r="C20" s="2"/>
      <c r="D20" s="2"/>
      <c r="E20" s="2"/>
      <c r="F20" s="2"/>
      <c r="G20" s="2"/>
      <c r="H20" s="2"/>
      <c r="I20" s="2"/>
      <c r="J20" s="2"/>
    </row>
    <row r="21" spans="1:10" ht="37.35" customHeight="1">
      <c r="A21" s="2">
        <v>17</v>
      </c>
      <c r="B21" s="2"/>
      <c r="C21" s="2"/>
      <c r="D21" s="2"/>
      <c r="E21" s="2"/>
      <c r="F21" s="2"/>
      <c r="G21" s="2"/>
      <c r="H21" s="2"/>
      <c r="I21" s="2"/>
      <c r="J21" s="2"/>
    </row>
    <row r="22" spans="1:10" ht="37.35" customHeight="1">
      <c r="A22" s="2">
        <v>18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ht="37.35" customHeight="1">
      <c r="A23" s="2">
        <v>19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ht="37.35" customHeight="1">
      <c r="A24" s="2">
        <v>20</v>
      </c>
      <c r="B24" s="2"/>
      <c r="C24" s="2"/>
      <c r="D24" s="2"/>
      <c r="E24" s="2"/>
      <c r="F24" s="2"/>
      <c r="G24" s="2"/>
      <c r="H24" s="2"/>
      <c r="I24" s="2"/>
      <c r="J24" s="2"/>
    </row>
  </sheetData>
  <mergeCells count="1">
    <mergeCell ref="C3:H3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Roman,Normalny"&amp;12&amp;A</oddHeader>
    <oddFooter>&amp;C&amp;"Times New Roman,Normalny"&amp;12Strona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20"/>
  <sheetViews>
    <sheetView tabSelected="1" zoomScale="87" zoomScaleNormal="87" workbookViewId="0">
      <pane xSplit="5" ySplit="3" topLeftCell="F5" activePane="bottomRight" state="frozen"/>
      <selection pane="topRight" activeCell="F1" sqref="F1"/>
      <selection pane="bottomLeft" activeCell="A4" sqref="A4"/>
      <selection pane="bottomRight" activeCell="D12" sqref="D12"/>
    </sheetView>
  </sheetViews>
  <sheetFormatPr defaultRowHeight="12.75" outlineLevelCol="1"/>
  <cols>
    <col min="1" max="1" width="4.7109375" customWidth="1"/>
    <col min="2" max="2" width="49.85546875" customWidth="1"/>
    <col min="3" max="3" width="9" customWidth="1"/>
    <col min="4" max="4" width="13" customWidth="1"/>
    <col min="5" max="5" width="16.5703125" customWidth="1"/>
    <col min="6" max="6" width="8.140625" customWidth="1"/>
    <col min="7" max="7" width="10" style="4" customWidth="1"/>
    <col min="8" max="8" width="9.28515625" style="5" customWidth="1"/>
    <col min="9" max="9" width="9.5703125" customWidth="1"/>
    <col min="10" max="10" width="1.7109375"/>
    <col min="11" max="15" width="9.140625" customWidth="1" outlineLevel="1"/>
    <col min="16" max="16" width="5.28515625" customWidth="1"/>
    <col min="18" max="22" width="9.140625" customWidth="1" outlineLevel="1"/>
    <col min="24" max="28" width="9.140625" customWidth="1" outlineLevel="1"/>
    <col min="30" max="34" width="9.140625" customWidth="1" outlineLevel="1"/>
    <col min="36" max="40" width="9.140625" customWidth="1" outlineLevel="1"/>
    <col min="41" max="998" width="8.42578125"/>
  </cols>
  <sheetData>
    <row r="1" spans="1:40" s="16" customFormat="1" ht="18">
      <c r="B1" s="16" t="s">
        <v>48</v>
      </c>
      <c r="H1" s="17"/>
      <c r="X1" s="16">
        <v>25</v>
      </c>
    </row>
    <row r="2" spans="1:40" s="18" customFormat="1" ht="18">
      <c r="B2" s="16" t="s">
        <v>59</v>
      </c>
      <c r="G2" s="16"/>
      <c r="H2" s="17"/>
      <c r="I2" s="18" t="s">
        <v>60</v>
      </c>
      <c r="L2" s="18" t="s">
        <v>12</v>
      </c>
      <c r="P2" s="29" t="s">
        <v>61</v>
      </c>
      <c r="Q2" s="29"/>
      <c r="R2" s="29"/>
      <c r="S2" s="29" t="s">
        <v>13</v>
      </c>
      <c r="T2" s="29"/>
      <c r="U2" s="29"/>
      <c r="V2" s="29"/>
      <c r="W2" s="29"/>
      <c r="X2" s="29"/>
      <c r="Y2" s="29" t="s">
        <v>14</v>
      </c>
      <c r="Z2" s="29"/>
      <c r="AA2" s="29"/>
      <c r="AB2" s="29"/>
      <c r="AC2" s="29"/>
      <c r="AD2" s="29"/>
      <c r="AE2" s="29" t="s">
        <v>15</v>
      </c>
      <c r="AF2" s="29"/>
      <c r="AG2" s="29"/>
      <c r="AH2" s="29"/>
      <c r="AI2" s="29"/>
      <c r="AJ2" s="29"/>
      <c r="AK2" s="29"/>
      <c r="AL2" s="29"/>
      <c r="AM2" s="29"/>
      <c r="AN2" s="29"/>
    </row>
    <row r="3" spans="1:40" s="6" customFormat="1" ht="76.5">
      <c r="A3" s="15" t="s">
        <v>62</v>
      </c>
      <c r="B3" s="15" t="s">
        <v>16</v>
      </c>
      <c r="C3" s="13" t="s">
        <v>17</v>
      </c>
      <c r="D3" s="13" t="s">
        <v>18</v>
      </c>
      <c r="E3" s="15" t="s">
        <v>45</v>
      </c>
      <c r="F3" s="13" t="s">
        <v>19</v>
      </c>
      <c r="G3" s="14" t="s">
        <v>44</v>
      </c>
      <c r="H3" s="32" t="s">
        <v>47</v>
      </c>
      <c r="I3" s="13" t="s">
        <v>20</v>
      </c>
      <c r="J3" s="13"/>
      <c r="K3" s="13" t="s">
        <v>21</v>
      </c>
      <c r="L3" s="15" t="s">
        <v>26</v>
      </c>
      <c r="M3" s="15" t="s">
        <v>23</v>
      </c>
      <c r="N3" s="15" t="s">
        <v>46</v>
      </c>
      <c r="O3" s="13" t="s">
        <v>24</v>
      </c>
      <c r="P3" s="13" t="s">
        <v>25</v>
      </c>
      <c r="Q3" s="13"/>
      <c r="R3" s="13" t="s">
        <v>21</v>
      </c>
      <c r="S3" s="15" t="s">
        <v>26</v>
      </c>
      <c r="T3" s="15" t="s">
        <v>23</v>
      </c>
      <c r="U3" s="15" t="s">
        <v>46</v>
      </c>
      <c r="V3" s="13" t="s">
        <v>24</v>
      </c>
      <c r="W3" s="13"/>
      <c r="X3" s="13" t="s">
        <v>21</v>
      </c>
      <c r="Y3" s="15" t="s">
        <v>26</v>
      </c>
      <c r="Z3" s="15" t="s">
        <v>23</v>
      </c>
      <c r="AA3" s="15" t="s">
        <v>46</v>
      </c>
      <c r="AB3" s="13" t="s">
        <v>24</v>
      </c>
      <c r="AC3" s="13"/>
      <c r="AD3" s="13" t="s">
        <v>21</v>
      </c>
      <c r="AE3" s="15" t="s">
        <v>26</v>
      </c>
      <c r="AF3" s="15" t="s">
        <v>23</v>
      </c>
      <c r="AG3" s="15" t="s">
        <v>46</v>
      </c>
      <c r="AH3" s="13" t="s">
        <v>24</v>
      </c>
      <c r="AI3" s="13"/>
      <c r="AJ3" s="13"/>
      <c r="AK3" s="15"/>
      <c r="AL3" s="15"/>
      <c r="AM3" s="15"/>
      <c r="AN3" s="13"/>
    </row>
    <row r="4" spans="1:40" s="24" customFormat="1" ht="35.1" customHeight="1">
      <c r="A4" s="34">
        <v>1</v>
      </c>
      <c r="B4" s="37" t="s">
        <v>55</v>
      </c>
      <c r="C4" s="30">
        <v>100</v>
      </c>
      <c r="D4" s="38" t="s">
        <v>34</v>
      </c>
      <c r="E4" s="27" t="s">
        <v>65</v>
      </c>
      <c r="F4" s="26" t="s">
        <v>28</v>
      </c>
      <c r="G4" s="31">
        <f t="shared" ref="G4:G11" si="0">P4+W4+AC4+AI4</f>
        <v>3</v>
      </c>
      <c r="H4" s="33">
        <v>1</v>
      </c>
      <c r="I4" s="30" t="e">
        <f>SUM(K4,R4,#REF!,#REF!)</f>
        <v>#REF!</v>
      </c>
      <c r="J4" s="30"/>
      <c r="K4" s="20"/>
      <c r="L4" s="21">
        <v>20</v>
      </c>
      <c r="M4" s="21">
        <v>0</v>
      </c>
      <c r="N4" s="21">
        <f t="shared" ref="N4:N11" si="1">L4*60+M4</f>
        <v>1200</v>
      </c>
      <c r="O4" s="23">
        <f t="shared" ref="O4:O11" si="2">N4*100/$C4</f>
        <v>1200</v>
      </c>
      <c r="P4" s="21">
        <v>1</v>
      </c>
      <c r="Q4" s="21"/>
      <c r="R4" s="20"/>
      <c r="S4" s="21">
        <v>27</v>
      </c>
      <c r="T4" s="21">
        <v>0</v>
      </c>
      <c r="U4" s="21">
        <f t="shared" ref="U4:U11" si="3">S4*60+T4</f>
        <v>1620</v>
      </c>
      <c r="V4" s="23">
        <f t="shared" ref="V4:V11" si="4">U4*100/$C4</f>
        <v>1620</v>
      </c>
      <c r="W4" s="21">
        <v>1</v>
      </c>
      <c r="X4" s="20"/>
      <c r="Y4" s="21">
        <v>0</v>
      </c>
      <c r="Z4" s="21">
        <v>28</v>
      </c>
      <c r="AA4" s="21">
        <f t="shared" ref="AA4:AA11" si="5">(25+Y4)*60+Z4</f>
        <v>1528</v>
      </c>
      <c r="AB4" s="23">
        <f t="shared" ref="AB4:AB11" si="6">AA4*100/$C4</f>
        <v>1528</v>
      </c>
      <c r="AC4" s="21">
        <v>1</v>
      </c>
      <c r="AD4" s="20"/>
      <c r="AE4" s="21">
        <v>0</v>
      </c>
      <c r="AF4" s="21">
        <v>11</v>
      </c>
      <c r="AG4" s="21">
        <f t="shared" ref="AG4:AG11" si="7">(12+AE4)*60+AF4</f>
        <v>731</v>
      </c>
      <c r="AH4" s="23">
        <f t="shared" ref="AH4:AH11" si="8">AG4*100/$C4</f>
        <v>731</v>
      </c>
      <c r="AI4" s="21"/>
      <c r="AJ4" s="20"/>
      <c r="AK4" s="21"/>
      <c r="AL4" s="21"/>
      <c r="AM4" s="21"/>
      <c r="AN4" s="23"/>
    </row>
    <row r="5" spans="1:40" s="24" customFormat="1" ht="35.1" customHeight="1">
      <c r="A5" s="34">
        <v>2</v>
      </c>
      <c r="B5" s="27" t="s">
        <v>54</v>
      </c>
      <c r="C5" s="30">
        <v>96</v>
      </c>
      <c r="D5" s="26" t="s">
        <v>27</v>
      </c>
      <c r="E5" s="27">
        <v>5</v>
      </c>
      <c r="F5" s="26" t="s">
        <v>28</v>
      </c>
      <c r="G5" s="31">
        <f t="shared" si="0"/>
        <v>6</v>
      </c>
      <c r="H5" s="33">
        <v>2</v>
      </c>
      <c r="I5" s="30" t="e">
        <f>SUM(K5,R5,#REF!,#REF!)</f>
        <v>#REF!</v>
      </c>
      <c r="J5" s="30"/>
      <c r="K5" s="20"/>
      <c r="L5" s="21">
        <v>23</v>
      </c>
      <c r="M5" s="21">
        <v>11</v>
      </c>
      <c r="N5" s="21">
        <f t="shared" si="1"/>
        <v>1391</v>
      </c>
      <c r="O5" s="23">
        <f t="shared" si="2"/>
        <v>1448.9583333333333</v>
      </c>
      <c r="P5" s="21"/>
      <c r="Q5" s="21"/>
      <c r="R5" s="20"/>
      <c r="S5" s="21">
        <v>28</v>
      </c>
      <c r="T5" s="21">
        <v>13</v>
      </c>
      <c r="U5" s="21">
        <f t="shared" si="3"/>
        <v>1693</v>
      </c>
      <c r="V5" s="23">
        <f t="shared" si="4"/>
        <v>1763.5416666666667</v>
      </c>
      <c r="W5" s="21">
        <v>2</v>
      </c>
      <c r="X5" s="20"/>
      <c r="Y5" s="21">
        <v>0</v>
      </c>
      <c r="Z5" s="21">
        <v>0</v>
      </c>
      <c r="AA5" s="21">
        <f t="shared" si="5"/>
        <v>1500</v>
      </c>
      <c r="AB5" s="23">
        <f t="shared" si="6"/>
        <v>1562.5</v>
      </c>
      <c r="AC5" s="21">
        <v>2</v>
      </c>
      <c r="AD5" s="20"/>
      <c r="AE5" s="21">
        <v>0</v>
      </c>
      <c r="AF5" s="21">
        <v>0</v>
      </c>
      <c r="AG5" s="21">
        <f t="shared" si="7"/>
        <v>720</v>
      </c>
      <c r="AH5" s="23">
        <f t="shared" si="8"/>
        <v>750</v>
      </c>
      <c r="AI5" s="21">
        <v>2</v>
      </c>
      <c r="AJ5" s="20"/>
      <c r="AK5" s="21"/>
      <c r="AL5" s="21"/>
      <c r="AM5" s="21"/>
      <c r="AN5" s="23"/>
    </row>
    <row r="6" spans="1:40" s="24" customFormat="1" ht="35.1" customHeight="1">
      <c r="A6" s="34">
        <v>3</v>
      </c>
      <c r="B6" s="27" t="s">
        <v>33</v>
      </c>
      <c r="C6" s="30">
        <v>96</v>
      </c>
      <c r="D6" s="26" t="s">
        <v>27</v>
      </c>
      <c r="E6" s="27">
        <v>1070</v>
      </c>
      <c r="F6" s="26" t="s">
        <v>28</v>
      </c>
      <c r="G6" s="31">
        <f t="shared" si="0"/>
        <v>8</v>
      </c>
      <c r="H6" s="33">
        <v>3</v>
      </c>
      <c r="I6" s="30" t="e">
        <f>SUM(K6,R6,#REF!,#REF!)</f>
        <v>#REF!</v>
      </c>
      <c r="J6" s="30"/>
      <c r="K6" s="20"/>
      <c r="L6" s="21">
        <v>21</v>
      </c>
      <c r="M6" s="21">
        <v>3</v>
      </c>
      <c r="N6" s="21">
        <f t="shared" si="1"/>
        <v>1263</v>
      </c>
      <c r="O6" s="23">
        <f t="shared" si="2"/>
        <v>1315.625</v>
      </c>
      <c r="P6" s="21">
        <v>2</v>
      </c>
      <c r="Q6" s="21"/>
      <c r="R6" s="20"/>
      <c r="S6" s="21">
        <v>28</v>
      </c>
      <c r="T6" s="21">
        <v>17</v>
      </c>
      <c r="U6" s="21">
        <f t="shared" si="3"/>
        <v>1697</v>
      </c>
      <c r="V6" s="23">
        <f t="shared" si="4"/>
        <v>1767.7083333333333</v>
      </c>
      <c r="W6" s="21">
        <v>3</v>
      </c>
      <c r="X6" s="20"/>
      <c r="Y6" s="21">
        <v>1</v>
      </c>
      <c r="Z6" s="21">
        <v>21</v>
      </c>
      <c r="AA6" s="21">
        <f t="shared" si="5"/>
        <v>1581</v>
      </c>
      <c r="AB6" s="23">
        <f t="shared" si="6"/>
        <v>1646.875</v>
      </c>
      <c r="AC6" s="21"/>
      <c r="AD6" s="20"/>
      <c r="AE6" s="21">
        <v>0</v>
      </c>
      <c r="AF6" s="21">
        <v>44</v>
      </c>
      <c r="AG6" s="21">
        <f t="shared" si="7"/>
        <v>764</v>
      </c>
      <c r="AH6" s="23">
        <f t="shared" si="8"/>
        <v>795.83333333333337</v>
      </c>
      <c r="AI6" s="21">
        <v>3</v>
      </c>
      <c r="AJ6" s="20"/>
      <c r="AK6" s="21"/>
      <c r="AL6" s="21"/>
      <c r="AM6" s="21"/>
      <c r="AN6" s="23"/>
    </row>
    <row r="7" spans="1:40" s="24" customFormat="1" ht="35.1" customHeight="1">
      <c r="A7" s="34">
        <v>4</v>
      </c>
      <c r="B7" s="35" t="s">
        <v>56</v>
      </c>
      <c r="C7" s="30">
        <v>120</v>
      </c>
      <c r="D7" s="36" t="s">
        <v>57</v>
      </c>
      <c r="E7" s="35">
        <v>113996</v>
      </c>
      <c r="F7" s="36" t="s">
        <v>58</v>
      </c>
      <c r="G7" s="31">
        <f t="shared" si="0"/>
        <v>11</v>
      </c>
      <c r="H7" s="33">
        <v>4</v>
      </c>
      <c r="I7" s="30" t="e">
        <f>SUM(K7,R7,#REF!,#REF!)</f>
        <v>#REF!</v>
      </c>
      <c r="J7" s="30"/>
      <c r="K7" s="20"/>
      <c r="L7" s="21">
        <v>30</v>
      </c>
      <c r="M7" s="21">
        <v>27</v>
      </c>
      <c r="N7" s="21">
        <f t="shared" si="1"/>
        <v>1827</v>
      </c>
      <c r="O7" s="23">
        <f t="shared" si="2"/>
        <v>1522.5</v>
      </c>
      <c r="P7" s="21">
        <v>4</v>
      </c>
      <c r="Q7" s="21"/>
      <c r="R7" s="20"/>
      <c r="S7" s="21">
        <v>37</v>
      </c>
      <c r="T7" s="21">
        <v>59</v>
      </c>
      <c r="U7" s="21">
        <f t="shared" si="3"/>
        <v>2279</v>
      </c>
      <c r="V7" s="23">
        <f t="shared" si="4"/>
        <v>1899.1666666666667</v>
      </c>
      <c r="W7" s="21">
        <v>4</v>
      </c>
      <c r="X7" s="20"/>
      <c r="Y7" s="21">
        <v>6</v>
      </c>
      <c r="Z7" s="21">
        <v>50</v>
      </c>
      <c r="AA7" s="21">
        <f t="shared" si="5"/>
        <v>1910</v>
      </c>
      <c r="AB7" s="23">
        <f t="shared" si="6"/>
        <v>1591.6666666666667</v>
      </c>
      <c r="AC7" s="21">
        <v>3</v>
      </c>
      <c r="AD7" s="20"/>
      <c r="AE7" s="21">
        <v>6</v>
      </c>
      <c r="AF7" s="21">
        <v>21</v>
      </c>
      <c r="AG7" s="21">
        <f t="shared" si="7"/>
        <v>1101</v>
      </c>
      <c r="AH7" s="23">
        <f t="shared" si="8"/>
        <v>917.5</v>
      </c>
      <c r="AI7" s="21"/>
      <c r="AJ7" s="20"/>
      <c r="AK7" s="21"/>
      <c r="AL7" s="21"/>
      <c r="AM7" s="21"/>
      <c r="AN7" s="23"/>
    </row>
    <row r="8" spans="1:40" s="24" customFormat="1" ht="35.1" customHeight="1">
      <c r="A8" s="34">
        <v>5</v>
      </c>
      <c r="B8" s="35" t="s">
        <v>30</v>
      </c>
      <c r="C8" s="30">
        <v>119</v>
      </c>
      <c r="D8" s="36" t="s">
        <v>31</v>
      </c>
      <c r="E8" s="35" t="s">
        <v>32</v>
      </c>
      <c r="F8" s="36" t="s">
        <v>58</v>
      </c>
      <c r="G8" s="31">
        <f t="shared" si="0"/>
        <v>14</v>
      </c>
      <c r="H8" s="33">
        <v>5</v>
      </c>
      <c r="I8" s="30" t="e">
        <f>SUM(K8,R8,#REF!,#REF!)</f>
        <v>#REF!</v>
      </c>
      <c r="J8" s="30"/>
      <c r="K8" s="20"/>
      <c r="L8" s="21">
        <v>31</v>
      </c>
      <c r="M8" s="21">
        <v>57</v>
      </c>
      <c r="N8" s="21">
        <f t="shared" si="1"/>
        <v>1917</v>
      </c>
      <c r="O8" s="23">
        <f t="shared" si="2"/>
        <v>1610.9243697478992</v>
      </c>
      <c r="P8" s="21">
        <v>5</v>
      </c>
      <c r="Q8" s="21"/>
      <c r="R8" s="20"/>
      <c r="S8" s="21">
        <v>41</v>
      </c>
      <c r="T8" s="21">
        <v>0</v>
      </c>
      <c r="U8" s="21">
        <f t="shared" si="3"/>
        <v>2460</v>
      </c>
      <c r="V8" s="23">
        <f t="shared" si="4"/>
        <v>2067.2268907563025</v>
      </c>
      <c r="W8" s="21">
        <v>5</v>
      </c>
      <c r="X8" s="20"/>
      <c r="Y8" s="21">
        <v>8</v>
      </c>
      <c r="Z8" s="21">
        <v>24</v>
      </c>
      <c r="AA8" s="21">
        <f t="shared" si="5"/>
        <v>2004</v>
      </c>
      <c r="AB8" s="23">
        <f t="shared" si="6"/>
        <v>1684.0336134453783</v>
      </c>
      <c r="AC8" s="21"/>
      <c r="AD8" s="20"/>
      <c r="AE8" s="21">
        <v>4</v>
      </c>
      <c r="AF8" s="21">
        <v>39</v>
      </c>
      <c r="AG8" s="21">
        <f t="shared" si="7"/>
        <v>999</v>
      </c>
      <c r="AH8" s="23">
        <f t="shared" si="8"/>
        <v>839.49579831932772</v>
      </c>
      <c r="AI8" s="21">
        <v>4</v>
      </c>
      <c r="AJ8" s="20"/>
      <c r="AK8" s="21"/>
      <c r="AL8" s="21"/>
      <c r="AM8" s="21"/>
      <c r="AN8" s="23"/>
    </row>
    <row r="9" spans="1:40" s="24" customFormat="1" ht="35.1" customHeight="1">
      <c r="A9" s="34">
        <v>6</v>
      </c>
      <c r="B9" s="27" t="s">
        <v>49</v>
      </c>
      <c r="C9" s="30">
        <v>100</v>
      </c>
      <c r="D9" s="26" t="s">
        <v>29</v>
      </c>
      <c r="E9" s="27" t="s">
        <v>50</v>
      </c>
      <c r="F9" s="26" t="s">
        <v>28</v>
      </c>
      <c r="G9" s="31">
        <f t="shared" si="0"/>
        <v>19</v>
      </c>
      <c r="H9" s="33">
        <v>6</v>
      </c>
      <c r="I9" s="30" t="e">
        <f>SUM(K9,R9,#REF!,#REF!)</f>
        <v>#REF!</v>
      </c>
      <c r="J9" s="30"/>
      <c r="K9" s="20"/>
      <c r="L9" s="21">
        <v>40</v>
      </c>
      <c r="M9" s="21"/>
      <c r="N9" s="21">
        <f t="shared" si="1"/>
        <v>2400</v>
      </c>
      <c r="O9" s="23">
        <f t="shared" si="2"/>
        <v>2400</v>
      </c>
      <c r="P9" s="21"/>
      <c r="Q9" s="21"/>
      <c r="R9" s="20"/>
      <c r="S9" s="21">
        <v>39</v>
      </c>
      <c r="T9" s="21">
        <v>4</v>
      </c>
      <c r="U9" s="21">
        <f t="shared" si="3"/>
        <v>2344</v>
      </c>
      <c r="V9" s="23">
        <f t="shared" si="4"/>
        <v>2344</v>
      </c>
      <c r="W9" s="21">
        <v>6</v>
      </c>
      <c r="X9" s="20"/>
      <c r="Y9" s="21">
        <v>8</v>
      </c>
      <c r="Z9" s="21">
        <v>16</v>
      </c>
      <c r="AA9" s="21">
        <f t="shared" si="5"/>
        <v>1996</v>
      </c>
      <c r="AB9" s="23">
        <f t="shared" si="6"/>
        <v>1996</v>
      </c>
      <c r="AC9" s="21">
        <v>7</v>
      </c>
      <c r="AD9" s="20"/>
      <c r="AE9" s="21">
        <v>4</v>
      </c>
      <c r="AF9" s="21">
        <v>5</v>
      </c>
      <c r="AG9" s="21">
        <f t="shared" si="7"/>
        <v>965</v>
      </c>
      <c r="AH9" s="23">
        <f t="shared" si="8"/>
        <v>965</v>
      </c>
      <c r="AI9" s="21">
        <v>6</v>
      </c>
      <c r="AJ9" s="20"/>
      <c r="AK9" s="21"/>
      <c r="AL9" s="21"/>
      <c r="AM9" s="21"/>
      <c r="AN9" s="23"/>
    </row>
    <row r="10" spans="1:40" s="24" customFormat="1" ht="35.1" customHeight="1">
      <c r="A10" s="34">
        <v>7</v>
      </c>
      <c r="B10" s="37" t="s">
        <v>66</v>
      </c>
      <c r="C10" s="30">
        <v>100</v>
      </c>
      <c r="D10" s="38" t="s">
        <v>36</v>
      </c>
      <c r="E10" s="27" t="s">
        <v>63</v>
      </c>
      <c r="F10" s="26" t="s">
        <v>28</v>
      </c>
      <c r="G10" s="31">
        <f t="shared" si="0"/>
        <v>20</v>
      </c>
      <c r="H10" s="33">
        <v>7</v>
      </c>
      <c r="I10" s="30" t="e">
        <f>SUM(K10,R10,#REF!,#REF!)</f>
        <v>#REF!</v>
      </c>
      <c r="J10" s="30"/>
      <c r="K10" s="20"/>
      <c r="L10" s="21">
        <v>30</v>
      </c>
      <c r="M10" s="21">
        <v>56</v>
      </c>
      <c r="N10" s="21">
        <f t="shared" si="1"/>
        <v>1856</v>
      </c>
      <c r="O10" s="23">
        <f t="shared" si="2"/>
        <v>1856</v>
      </c>
      <c r="P10" s="21">
        <v>7</v>
      </c>
      <c r="Q10" s="21"/>
      <c r="R10" s="20"/>
      <c r="S10" s="21">
        <v>54</v>
      </c>
      <c r="T10" s="21">
        <v>7</v>
      </c>
      <c r="U10" s="21">
        <f t="shared" si="3"/>
        <v>3247</v>
      </c>
      <c r="V10" s="23">
        <f t="shared" si="4"/>
        <v>3247</v>
      </c>
      <c r="W10" s="21"/>
      <c r="X10" s="20"/>
      <c r="Y10" s="21">
        <v>7</v>
      </c>
      <c r="Z10" s="21">
        <v>40</v>
      </c>
      <c r="AA10" s="21">
        <f t="shared" si="5"/>
        <v>1960</v>
      </c>
      <c r="AB10" s="23">
        <f t="shared" si="6"/>
        <v>1960</v>
      </c>
      <c r="AC10" s="21">
        <v>6</v>
      </c>
      <c r="AD10" s="20"/>
      <c r="AE10" s="21">
        <v>4</v>
      </c>
      <c r="AF10" s="21">
        <v>25</v>
      </c>
      <c r="AG10" s="21">
        <f t="shared" si="7"/>
        <v>985</v>
      </c>
      <c r="AH10" s="23">
        <f t="shared" si="8"/>
        <v>985</v>
      </c>
      <c r="AI10" s="21">
        <v>7</v>
      </c>
      <c r="AJ10" s="20"/>
      <c r="AK10" s="21"/>
      <c r="AL10" s="21"/>
      <c r="AM10" s="21"/>
      <c r="AN10" s="23"/>
    </row>
    <row r="11" spans="1:40" s="24" customFormat="1" ht="35.1" customHeight="1">
      <c r="A11" s="34">
        <v>8</v>
      </c>
      <c r="B11" s="37" t="s">
        <v>35</v>
      </c>
      <c r="C11" s="30">
        <v>94</v>
      </c>
      <c r="D11" s="38" t="s">
        <v>36</v>
      </c>
      <c r="E11" s="27" t="s">
        <v>64</v>
      </c>
      <c r="F11" s="26" t="s">
        <v>28</v>
      </c>
      <c r="G11" s="31">
        <f t="shared" si="0"/>
        <v>21</v>
      </c>
      <c r="H11" s="33">
        <v>8</v>
      </c>
      <c r="I11" s="30" t="e">
        <f>SUM(K11,R11,#REF!,#REF!)</f>
        <v>#REF!</v>
      </c>
      <c r="J11" s="30"/>
      <c r="K11" s="20"/>
      <c r="L11" s="21">
        <v>28</v>
      </c>
      <c r="M11" s="21">
        <v>24</v>
      </c>
      <c r="N11" s="21">
        <f t="shared" si="1"/>
        <v>1704</v>
      </c>
      <c r="O11" s="23">
        <f t="shared" si="2"/>
        <v>1812.7659574468084</v>
      </c>
      <c r="P11" s="21">
        <v>6</v>
      </c>
      <c r="Q11" s="21"/>
      <c r="R11" s="20"/>
      <c r="S11" s="21">
        <v>39</v>
      </c>
      <c r="T11" s="21">
        <v>7</v>
      </c>
      <c r="U11" s="21">
        <f t="shared" si="3"/>
        <v>2347</v>
      </c>
      <c r="V11" s="23">
        <f t="shared" si="4"/>
        <v>2496.8085106382978</v>
      </c>
      <c r="W11" s="21">
        <v>7</v>
      </c>
      <c r="X11" s="20"/>
      <c r="Y11" s="21">
        <v>7</v>
      </c>
      <c r="Z11" s="21">
        <v>16</v>
      </c>
      <c r="AA11" s="21">
        <f t="shared" si="5"/>
        <v>1936</v>
      </c>
      <c r="AB11" s="23">
        <f t="shared" si="6"/>
        <v>2059.5744680851062</v>
      </c>
      <c r="AC11" s="21"/>
      <c r="AD11" s="20"/>
      <c r="AE11" s="21">
        <v>4</v>
      </c>
      <c r="AF11" s="21">
        <v>26</v>
      </c>
      <c r="AG11" s="21">
        <f t="shared" si="7"/>
        <v>986</v>
      </c>
      <c r="AH11" s="23">
        <f t="shared" si="8"/>
        <v>1048.936170212766</v>
      </c>
      <c r="AI11" s="21">
        <v>8</v>
      </c>
      <c r="AJ11" s="20"/>
      <c r="AK11" s="21"/>
      <c r="AL11" s="21"/>
      <c r="AM11" s="21"/>
      <c r="AN11" s="23"/>
    </row>
    <row r="12" spans="1:40" ht="35.1" customHeight="1">
      <c r="A12" s="28">
        <v>12</v>
      </c>
      <c r="B12" s="7"/>
      <c r="C12" s="8"/>
      <c r="D12" s="15"/>
      <c r="E12" s="25"/>
      <c r="F12" s="28"/>
      <c r="G12" s="22" t="e">
        <f>SUM(P12,#REF!,#REF!,#REF!,#REF!,#REF!,#REF!)</f>
        <v>#REF!</v>
      </c>
      <c r="H12" s="10"/>
      <c r="I12" s="20" t="e">
        <f>SUM(K12,R12,#REF!,#REF!)</f>
        <v>#REF!</v>
      </c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spans="1:40" ht="20.100000000000001" customHeight="1">
      <c r="A13" s="7">
        <v>13</v>
      </c>
      <c r="B13" s="7" t="s">
        <v>51</v>
      </c>
      <c r="C13" s="8"/>
      <c r="D13" s="7"/>
      <c r="E13" s="7"/>
      <c r="F13" s="7"/>
      <c r="G13" s="22" t="e">
        <f>SUM(P13,#REF!,#REF!,#REF!,#REF!,#REF!,#REF!)</f>
        <v>#REF!</v>
      </c>
      <c r="H13" s="10"/>
      <c r="I13" s="20" t="e">
        <f>SUM(K13,R13,#REF!,#REF!)</f>
        <v>#REF!</v>
      </c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40" ht="20.100000000000001" customHeight="1">
      <c r="A14" s="7">
        <v>14</v>
      </c>
      <c r="B14" s="19" t="s">
        <v>53</v>
      </c>
      <c r="C14" s="8"/>
      <c r="D14" s="7"/>
      <c r="E14" s="7"/>
      <c r="F14" s="7"/>
      <c r="G14" s="9"/>
      <c r="H14" s="10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</row>
    <row r="15" spans="1:40" ht="20.100000000000001" customHeight="1">
      <c r="A15" s="7">
        <v>15</v>
      </c>
      <c r="B15" s="19" t="s">
        <v>52</v>
      </c>
      <c r="C15" s="8"/>
      <c r="D15" s="7"/>
      <c r="E15" s="7"/>
      <c r="F15" s="7"/>
      <c r="G15" s="9"/>
      <c r="H15" s="10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0">
      <c r="A16" s="7">
        <v>16</v>
      </c>
      <c r="B16" s="7"/>
      <c r="C16" s="7"/>
      <c r="D16" s="7"/>
      <c r="E16" s="7"/>
      <c r="F16" s="7"/>
      <c r="G16" s="11"/>
      <c r="H16" s="12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40">
      <c r="A17" s="7">
        <v>17</v>
      </c>
      <c r="B17" s="7"/>
      <c r="C17" s="7"/>
      <c r="D17" s="7"/>
      <c r="E17" s="7"/>
      <c r="F17" s="7"/>
      <c r="G17" s="11"/>
      <c r="H17" s="12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</row>
    <row r="18" spans="1:40">
      <c r="A18" s="7">
        <v>18</v>
      </c>
      <c r="B18" s="7"/>
      <c r="C18" s="7"/>
      <c r="D18" s="7"/>
      <c r="E18" s="7"/>
      <c r="F18" s="7"/>
      <c r="G18" s="11"/>
      <c r="H18" s="12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1:40">
      <c r="A19" s="7">
        <v>19</v>
      </c>
      <c r="B19" s="7"/>
      <c r="C19" s="7"/>
      <c r="D19" s="7"/>
      <c r="E19" s="7"/>
      <c r="F19" s="7"/>
      <c r="G19" s="11"/>
      <c r="H19" s="12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40">
      <c r="A20" s="7">
        <v>20</v>
      </c>
      <c r="B20" s="7"/>
      <c r="C20" s="7"/>
      <c r="D20" s="7"/>
      <c r="E20" s="7"/>
      <c r="F20" s="7"/>
      <c r="G20" s="11"/>
      <c r="H20" s="12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</row>
  </sheetData>
  <sortState ref="A4:BP11">
    <sortCondition ref="H4:H11"/>
  </sortState>
  <pageMargins left="0.78740157480314965" right="0.78740157480314965" top="1.0629921259842521" bottom="1.0629921259842521" header="0.78740157480314965" footer="0.78740157480314965"/>
  <pageSetup paperSize="9" scale="55" orientation="landscape" useFirstPageNumber="1" verticalDpi="0" r:id="rId1"/>
  <headerFooter>
    <oddHeader>Strona &amp;P&amp;RKATAMARAN - regaty PK Żywiec 9-07-2016</oddHeader>
    <oddFooter>&amp;C&amp;"Times New Roman,Normalny"&amp;12Strona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23"/>
  <sheetViews>
    <sheetView zoomScale="90" zoomScaleNormal="90" workbookViewId="0">
      <selection activeCell="A2" sqref="A2"/>
    </sheetView>
  </sheetViews>
  <sheetFormatPr defaultRowHeight="12.75"/>
  <cols>
    <col min="1" max="1" width="3.5703125"/>
    <col min="2" max="2" width="35.140625"/>
    <col min="3" max="3" width="12.28515625"/>
    <col min="4" max="5" width="8.42578125"/>
    <col min="6" max="6" width="12.42578125"/>
    <col min="7" max="1025" width="8.42578125"/>
  </cols>
  <sheetData>
    <row r="1" spans="1:8">
      <c r="B1" t="s">
        <v>37</v>
      </c>
    </row>
    <row r="3" spans="1:8" s="6" customFormat="1" ht="51">
      <c r="A3" s="3" t="s">
        <v>2</v>
      </c>
      <c r="B3" s="3" t="s">
        <v>16</v>
      </c>
      <c r="C3" s="3" t="s">
        <v>17</v>
      </c>
      <c r="D3" s="3" t="s">
        <v>22</v>
      </c>
      <c r="E3" s="3" t="s">
        <v>23</v>
      </c>
      <c r="F3" s="3" t="s">
        <v>38</v>
      </c>
      <c r="G3" s="3" t="s">
        <v>25</v>
      </c>
      <c r="H3" s="3" t="s">
        <v>39</v>
      </c>
    </row>
    <row r="4" spans="1:8" ht="39.75" customHeight="1">
      <c r="A4" s="7">
        <v>1</v>
      </c>
      <c r="B4" s="7"/>
      <c r="C4" s="7"/>
      <c r="D4" s="7"/>
      <c r="E4" s="7"/>
      <c r="F4" s="7"/>
      <c r="G4" s="7"/>
      <c r="H4" s="7"/>
    </row>
    <row r="5" spans="1:8" ht="39.75" customHeight="1">
      <c r="A5" s="7">
        <v>2</v>
      </c>
      <c r="B5" s="7"/>
      <c r="C5" s="7"/>
      <c r="D5" s="7"/>
      <c r="E5" s="7"/>
      <c r="F5" s="7"/>
      <c r="G5" s="7"/>
      <c r="H5" s="7"/>
    </row>
    <row r="6" spans="1:8" ht="39.75" customHeight="1">
      <c r="A6" s="7">
        <v>3</v>
      </c>
      <c r="B6" s="7"/>
      <c r="C6" s="7"/>
      <c r="D6" s="7"/>
      <c r="E6" s="7"/>
      <c r="F6" s="7"/>
      <c r="G6" s="7"/>
      <c r="H6" s="7"/>
    </row>
    <row r="7" spans="1:8" ht="39.75" customHeight="1">
      <c r="A7" s="7">
        <v>4</v>
      </c>
      <c r="B7" s="7"/>
      <c r="C7" s="7"/>
      <c r="D7" s="7"/>
      <c r="E7" s="7"/>
      <c r="F7" s="7"/>
      <c r="G7" s="7"/>
      <c r="H7" s="7"/>
    </row>
    <row r="8" spans="1:8" ht="39.75" customHeight="1">
      <c r="A8" s="7">
        <v>5</v>
      </c>
      <c r="B8" s="7"/>
      <c r="C8" s="7"/>
      <c r="D8" s="7"/>
      <c r="E8" s="7"/>
      <c r="F8" s="7"/>
      <c r="G8" s="7"/>
      <c r="H8" s="7"/>
    </row>
    <row r="9" spans="1:8" ht="39.75" customHeight="1">
      <c r="A9" s="7">
        <v>6</v>
      </c>
      <c r="B9" s="7"/>
      <c r="C9" s="7"/>
      <c r="D9" s="7"/>
      <c r="E9" s="7"/>
      <c r="F9" s="7"/>
      <c r="G9" s="7"/>
      <c r="H9" s="7"/>
    </row>
    <row r="10" spans="1:8" ht="39.75" customHeight="1">
      <c r="A10" s="7">
        <v>7</v>
      </c>
      <c r="B10" s="7"/>
      <c r="C10" s="7"/>
      <c r="D10" s="7"/>
      <c r="E10" s="7"/>
      <c r="F10" s="7"/>
      <c r="G10" s="7"/>
      <c r="H10" s="7"/>
    </row>
    <row r="11" spans="1:8" ht="39.75" customHeight="1">
      <c r="A11" s="7">
        <v>8</v>
      </c>
      <c r="B11" s="7"/>
      <c r="C11" s="7"/>
      <c r="D11" s="7"/>
      <c r="E11" s="7"/>
      <c r="F11" s="7"/>
      <c r="G11" s="7"/>
      <c r="H11" s="7"/>
    </row>
    <row r="12" spans="1:8" ht="39.75" customHeight="1">
      <c r="A12" s="7">
        <v>9</v>
      </c>
      <c r="B12" s="7"/>
      <c r="C12" s="7"/>
      <c r="D12" s="7"/>
      <c r="E12" s="7"/>
      <c r="F12" s="7"/>
      <c r="G12" s="7"/>
      <c r="H12" s="7"/>
    </row>
    <row r="13" spans="1:8" ht="39.75" customHeight="1">
      <c r="A13" s="7">
        <v>10</v>
      </c>
      <c r="B13" s="7"/>
      <c r="C13" s="7"/>
      <c r="D13" s="7"/>
      <c r="E13" s="7"/>
      <c r="F13" s="7"/>
      <c r="G13" s="7"/>
      <c r="H13" s="7"/>
    </row>
    <row r="14" spans="1:8" ht="39.75" customHeight="1">
      <c r="A14" s="7">
        <v>11</v>
      </c>
      <c r="B14" s="7"/>
      <c r="C14" s="7"/>
      <c r="D14" s="7"/>
      <c r="E14" s="7"/>
      <c r="F14" s="7"/>
      <c r="G14" s="7"/>
      <c r="H14" s="7"/>
    </row>
    <row r="15" spans="1:8" ht="39.75" customHeight="1">
      <c r="A15" s="7">
        <v>12</v>
      </c>
      <c r="B15" s="7"/>
      <c r="C15" s="7"/>
      <c r="D15" s="7"/>
      <c r="E15" s="7"/>
      <c r="F15" s="7"/>
      <c r="G15" s="7"/>
      <c r="H15" s="7"/>
    </row>
    <row r="16" spans="1:8" ht="39.75" customHeight="1">
      <c r="A16" s="7">
        <v>13</v>
      </c>
      <c r="B16" s="7"/>
      <c r="C16" s="7"/>
      <c r="D16" s="7"/>
      <c r="E16" s="7"/>
      <c r="F16" s="7"/>
      <c r="G16" s="7"/>
      <c r="H16" s="7"/>
    </row>
    <row r="17" spans="1:8" ht="39.75" customHeight="1">
      <c r="A17" s="7">
        <v>14</v>
      </c>
      <c r="B17" s="7"/>
      <c r="C17" s="7"/>
      <c r="D17" s="7"/>
      <c r="E17" s="7"/>
      <c r="F17" s="7"/>
      <c r="G17" s="7"/>
      <c r="H17" s="7"/>
    </row>
    <row r="18" spans="1:8" ht="39.75" customHeight="1">
      <c r="A18" s="7">
        <v>15</v>
      </c>
      <c r="B18" s="7"/>
      <c r="C18" s="7"/>
      <c r="D18" s="7"/>
      <c r="E18" s="7"/>
      <c r="F18" s="7"/>
      <c r="G18" s="7"/>
      <c r="H18" s="7"/>
    </row>
    <row r="19" spans="1:8" ht="39.75" customHeight="1">
      <c r="A19" s="7">
        <v>16</v>
      </c>
      <c r="B19" s="7"/>
      <c r="C19" s="7"/>
      <c r="D19" s="7"/>
      <c r="E19" s="7"/>
      <c r="F19" s="7"/>
      <c r="G19" s="7"/>
      <c r="H19" s="7"/>
    </row>
    <row r="20" spans="1:8" ht="39.75" customHeight="1">
      <c r="A20" s="7">
        <v>17</v>
      </c>
      <c r="B20" s="7"/>
      <c r="C20" s="7"/>
      <c r="D20" s="7"/>
      <c r="E20" s="7"/>
      <c r="F20" s="7"/>
      <c r="G20" s="7"/>
      <c r="H20" s="7"/>
    </row>
    <row r="21" spans="1:8" ht="39.75" customHeight="1">
      <c r="A21" s="7">
        <v>18</v>
      </c>
      <c r="B21" s="7"/>
      <c r="C21" s="7"/>
      <c r="D21" s="7"/>
      <c r="E21" s="7"/>
      <c r="F21" s="7"/>
      <c r="G21" s="7"/>
      <c r="H21" s="7"/>
    </row>
    <row r="22" spans="1:8" ht="39.75" customHeight="1">
      <c r="A22" s="7">
        <v>19</v>
      </c>
      <c r="B22" s="7"/>
      <c r="C22" s="7"/>
      <c r="D22" s="7"/>
      <c r="E22" s="7"/>
      <c r="F22" s="7"/>
      <c r="G22" s="7"/>
      <c r="H22" s="7"/>
    </row>
    <row r="23" spans="1:8" ht="39.75" customHeight="1">
      <c r="A23" s="7">
        <v>20</v>
      </c>
      <c r="B23" s="7"/>
      <c r="C23" s="7"/>
      <c r="D23" s="7"/>
      <c r="E23" s="7"/>
      <c r="F23" s="7"/>
      <c r="G23" s="7"/>
      <c r="H23" s="7"/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Roman,Normalny"&amp;12&amp;A</oddHeader>
    <oddFooter>&amp;C&amp;"Times New Roman,Normalny"&amp;12Strona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23"/>
  <sheetViews>
    <sheetView zoomScale="90" zoomScaleNormal="90" workbookViewId="0">
      <selection activeCell="E4" sqref="E4"/>
    </sheetView>
  </sheetViews>
  <sheetFormatPr defaultRowHeight="12.75"/>
  <cols>
    <col min="1" max="1" width="3.5703125"/>
    <col min="2" max="2" width="35.140625"/>
    <col min="3" max="3" width="12.28515625"/>
    <col min="4" max="5" width="8.42578125"/>
    <col min="6" max="6" width="12.42578125"/>
    <col min="7" max="1025" width="8.42578125"/>
  </cols>
  <sheetData>
    <row r="1" spans="1:8">
      <c r="B1" t="s">
        <v>40</v>
      </c>
    </row>
    <row r="3" spans="1:8" s="6" customFormat="1" ht="51">
      <c r="A3" s="3" t="s">
        <v>2</v>
      </c>
      <c r="B3" s="3" t="s">
        <v>16</v>
      </c>
      <c r="C3" s="3" t="s">
        <v>17</v>
      </c>
      <c r="D3" s="3" t="s">
        <v>22</v>
      </c>
      <c r="E3" s="3" t="s">
        <v>23</v>
      </c>
      <c r="F3" s="3" t="s">
        <v>38</v>
      </c>
      <c r="G3" s="3" t="s">
        <v>25</v>
      </c>
      <c r="H3" s="3" t="s">
        <v>39</v>
      </c>
    </row>
    <row r="4" spans="1:8" ht="39.75" customHeight="1">
      <c r="A4" s="7">
        <v>1</v>
      </c>
      <c r="B4" s="7"/>
      <c r="C4" s="7"/>
      <c r="D4" s="7"/>
      <c r="E4" s="7"/>
      <c r="F4" s="7"/>
      <c r="G4" s="7"/>
      <c r="H4" s="7"/>
    </row>
    <row r="5" spans="1:8" ht="39.75" customHeight="1">
      <c r="A5" s="7">
        <v>2</v>
      </c>
      <c r="B5" s="7"/>
      <c r="C5" s="7"/>
      <c r="D5" s="7"/>
      <c r="E5" s="7"/>
      <c r="F5" s="7"/>
      <c r="G5" s="7"/>
      <c r="H5" s="7"/>
    </row>
    <row r="6" spans="1:8" ht="39.75" customHeight="1">
      <c r="A6" s="7">
        <v>3</v>
      </c>
      <c r="B6" s="7"/>
      <c r="C6" s="7"/>
      <c r="D6" s="7"/>
      <c r="E6" s="7"/>
      <c r="F6" s="7"/>
      <c r="G6" s="7"/>
      <c r="H6" s="7"/>
    </row>
    <row r="7" spans="1:8" ht="39.75" customHeight="1">
      <c r="A7" s="7">
        <v>4</v>
      </c>
      <c r="B7" s="7"/>
      <c r="C7" s="7"/>
      <c r="D7" s="7"/>
      <c r="E7" s="7"/>
      <c r="F7" s="7"/>
      <c r="G7" s="7"/>
      <c r="H7" s="7"/>
    </row>
    <row r="8" spans="1:8" ht="39.75" customHeight="1">
      <c r="A8" s="7">
        <v>5</v>
      </c>
      <c r="B8" s="7"/>
      <c r="C8" s="7"/>
      <c r="D8" s="7"/>
      <c r="E8" s="7"/>
      <c r="F8" s="7"/>
      <c r="G8" s="7"/>
      <c r="H8" s="7"/>
    </row>
    <row r="9" spans="1:8" ht="39.75" customHeight="1">
      <c r="A9" s="7">
        <v>6</v>
      </c>
      <c r="B9" s="7"/>
      <c r="C9" s="7"/>
      <c r="D9" s="7"/>
      <c r="E9" s="7"/>
      <c r="F9" s="7"/>
      <c r="G9" s="7"/>
      <c r="H9" s="7"/>
    </row>
    <row r="10" spans="1:8" ht="39.75" customHeight="1">
      <c r="A10" s="7">
        <v>7</v>
      </c>
      <c r="B10" s="7"/>
      <c r="C10" s="7"/>
      <c r="D10" s="7"/>
      <c r="E10" s="7"/>
      <c r="F10" s="7"/>
      <c r="G10" s="7"/>
      <c r="H10" s="7"/>
    </row>
    <row r="11" spans="1:8" ht="39.75" customHeight="1">
      <c r="A11" s="7">
        <v>8</v>
      </c>
      <c r="B11" s="7"/>
      <c r="C11" s="7"/>
      <c r="D11" s="7"/>
      <c r="E11" s="7"/>
      <c r="F11" s="7"/>
      <c r="G11" s="7"/>
      <c r="H11" s="7"/>
    </row>
    <row r="12" spans="1:8" ht="39.75" customHeight="1">
      <c r="A12" s="7">
        <v>9</v>
      </c>
      <c r="B12" s="7"/>
      <c r="C12" s="7"/>
      <c r="D12" s="7"/>
      <c r="E12" s="7"/>
      <c r="F12" s="7"/>
      <c r="G12" s="7"/>
      <c r="H12" s="7"/>
    </row>
    <row r="13" spans="1:8" ht="39.75" customHeight="1">
      <c r="A13" s="7">
        <v>10</v>
      </c>
      <c r="B13" s="7"/>
      <c r="C13" s="7"/>
      <c r="D13" s="7"/>
      <c r="E13" s="7"/>
      <c r="F13" s="7"/>
      <c r="G13" s="7"/>
      <c r="H13" s="7"/>
    </row>
    <row r="14" spans="1:8" ht="39.75" customHeight="1">
      <c r="A14" s="7">
        <v>11</v>
      </c>
      <c r="B14" s="7"/>
      <c r="C14" s="7"/>
      <c r="D14" s="7"/>
      <c r="E14" s="7"/>
      <c r="F14" s="7"/>
      <c r="G14" s="7"/>
      <c r="H14" s="7"/>
    </row>
    <row r="15" spans="1:8" ht="39.75" customHeight="1">
      <c r="A15" s="7">
        <v>12</v>
      </c>
      <c r="B15" s="7"/>
      <c r="C15" s="7"/>
      <c r="D15" s="7"/>
      <c r="E15" s="7"/>
      <c r="F15" s="7"/>
      <c r="G15" s="7"/>
      <c r="H15" s="7"/>
    </row>
    <row r="16" spans="1:8" ht="39.75" customHeight="1">
      <c r="A16" s="7">
        <v>13</v>
      </c>
      <c r="B16" s="7"/>
      <c r="C16" s="7"/>
      <c r="D16" s="7"/>
      <c r="E16" s="7"/>
      <c r="F16" s="7"/>
      <c r="G16" s="7"/>
      <c r="H16" s="7"/>
    </row>
    <row r="17" spans="1:8" ht="39.75" customHeight="1">
      <c r="A17" s="7">
        <v>14</v>
      </c>
      <c r="B17" s="7"/>
      <c r="C17" s="7"/>
      <c r="D17" s="7"/>
      <c r="E17" s="7"/>
      <c r="F17" s="7"/>
      <c r="G17" s="7"/>
      <c r="H17" s="7"/>
    </row>
    <row r="18" spans="1:8" ht="39.75" customHeight="1">
      <c r="A18" s="7">
        <v>15</v>
      </c>
      <c r="B18" s="7"/>
      <c r="C18" s="7"/>
      <c r="D18" s="7"/>
      <c r="E18" s="7"/>
      <c r="F18" s="7"/>
      <c r="G18" s="7"/>
      <c r="H18" s="7"/>
    </row>
    <row r="19" spans="1:8" ht="39.75" customHeight="1">
      <c r="A19" s="7">
        <v>16</v>
      </c>
      <c r="B19" s="7"/>
      <c r="C19" s="7"/>
      <c r="D19" s="7"/>
      <c r="E19" s="7"/>
      <c r="F19" s="7"/>
      <c r="G19" s="7"/>
      <c r="H19" s="7"/>
    </row>
    <row r="20" spans="1:8" ht="39.75" customHeight="1">
      <c r="A20" s="7">
        <v>17</v>
      </c>
      <c r="B20" s="7"/>
      <c r="C20" s="7"/>
      <c r="D20" s="7"/>
      <c r="E20" s="7"/>
      <c r="F20" s="7"/>
      <c r="G20" s="7"/>
      <c r="H20" s="7"/>
    </row>
    <row r="21" spans="1:8" ht="39.75" customHeight="1">
      <c r="A21" s="7">
        <v>18</v>
      </c>
      <c r="B21" s="7"/>
      <c r="C21" s="7"/>
      <c r="D21" s="7"/>
      <c r="E21" s="7"/>
      <c r="F21" s="7"/>
      <c r="G21" s="7"/>
      <c r="H21" s="7"/>
    </row>
    <row r="22" spans="1:8" ht="39.75" customHeight="1">
      <c r="A22" s="7">
        <v>19</v>
      </c>
      <c r="B22" s="7"/>
      <c r="C22" s="7"/>
      <c r="D22" s="7"/>
      <c r="E22" s="7"/>
      <c r="F22" s="7"/>
      <c r="G22" s="7"/>
      <c r="H22" s="7"/>
    </row>
    <row r="23" spans="1:8" ht="39.75" customHeight="1">
      <c r="A23" s="7">
        <v>20</v>
      </c>
      <c r="B23" s="7"/>
      <c r="C23" s="7"/>
      <c r="D23" s="7"/>
      <c r="E23" s="7"/>
      <c r="F23" s="7"/>
      <c r="G23" s="7"/>
      <c r="H23" s="7"/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Roman,Normalny"&amp;12&amp;A</oddHeader>
    <oddFooter>&amp;C&amp;"Times New Roman,Normalny"&amp;12Strona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23"/>
  <sheetViews>
    <sheetView zoomScale="90" zoomScaleNormal="90" workbookViewId="0">
      <selection activeCell="A2" sqref="A2"/>
    </sheetView>
  </sheetViews>
  <sheetFormatPr defaultRowHeight="12.75"/>
  <cols>
    <col min="1" max="1" width="3.5703125"/>
    <col min="2" max="2" width="35.140625"/>
    <col min="3" max="3" width="12.28515625"/>
    <col min="4" max="5" width="8.42578125"/>
    <col min="6" max="6" width="12.42578125"/>
    <col min="7" max="1025" width="8.42578125"/>
  </cols>
  <sheetData>
    <row r="1" spans="1:8">
      <c r="B1" t="s">
        <v>41</v>
      </c>
    </row>
    <row r="3" spans="1:8" s="6" customFormat="1" ht="51">
      <c r="A3" s="3" t="s">
        <v>2</v>
      </c>
      <c r="B3" s="3" t="s">
        <v>16</v>
      </c>
      <c r="C3" s="3" t="s">
        <v>17</v>
      </c>
      <c r="D3" s="3" t="s">
        <v>22</v>
      </c>
      <c r="E3" s="3" t="s">
        <v>23</v>
      </c>
      <c r="F3" s="3" t="s">
        <v>38</v>
      </c>
      <c r="G3" s="3" t="s">
        <v>25</v>
      </c>
      <c r="H3" s="3" t="s">
        <v>39</v>
      </c>
    </row>
    <row r="4" spans="1:8" ht="39.75" customHeight="1">
      <c r="A4" s="7">
        <v>1</v>
      </c>
      <c r="B4" s="7"/>
      <c r="C4" s="7"/>
      <c r="D4" s="7"/>
      <c r="E4" s="7"/>
      <c r="F4" s="7"/>
      <c r="G4" s="7"/>
      <c r="H4" s="7"/>
    </row>
    <row r="5" spans="1:8" ht="39.75" customHeight="1">
      <c r="A5" s="7">
        <v>2</v>
      </c>
      <c r="B5" s="7"/>
      <c r="C5" s="7"/>
      <c r="D5" s="7"/>
      <c r="E5" s="7"/>
      <c r="F5" s="7"/>
      <c r="G5" s="7"/>
      <c r="H5" s="7"/>
    </row>
    <row r="6" spans="1:8" ht="39.75" customHeight="1">
      <c r="A6" s="7">
        <v>3</v>
      </c>
      <c r="B6" s="7"/>
      <c r="C6" s="7"/>
      <c r="D6" s="7"/>
      <c r="E6" s="7"/>
      <c r="F6" s="7"/>
      <c r="G6" s="7"/>
      <c r="H6" s="7"/>
    </row>
    <row r="7" spans="1:8" ht="39.75" customHeight="1">
      <c r="A7" s="7">
        <v>4</v>
      </c>
      <c r="B7" s="7"/>
      <c r="C7" s="7"/>
      <c r="D7" s="7"/>
      <c r="E7" s="7"/>
      <c r="F7" s="7"/>
      <c r="G7" s="7"/>
      <c r="H7" s="7"/>
    </row>
    <row r="8" spans="1:8" ht="39.75" customHeight="1">
      <c r="A8" s="7">
        <v>5</v>
      </c>
      <c r="B8" s="7"/>
      <c r="C8" s="7"/>
      <c r="D8" s="7"/>
      <c r="E8" s="7"/>
      <c r="F8" s="7"/>
      <c r="G8" s="7"/>
      <c r="H8" s="7"/>
    </row>
    <row r="9" spans="1:8" ht="39.75" customHeight="1">
      <c r="A9" s="7">
        <v>6</v>
      </c>
      <c r="B9" s="7"/>
      <c r="C9" s="7"/>
      <c r="D9" s="7"/>
      <c r="E9" s="7"/>
      <c r="F9" s="7"/>
      <c r="G9" s="7"/>
      <c r="H9" s="7"/>
    </row>
    <row r="10" spans="1:8" ht="39.75" customHeight="1">
      <c r="A10" s="7">
        <v>7</v>
      </c>
      <c r="B10" s="7"/>
      <c r="C10" s="7"/>
      <c r="D10" s="7"/>
      <c r="E10" s="7"/>
      <c r="F10" s="7"/>
      <c r="G10" s="7"/>
      <c r="H10" s="7"/>
    </row>
    <row r="11" spans="1:8" ht="39.75" customHeight="1">
      <c r="A11" s="7">
        <v>8</v>
      </c>
      <c r="B11" s="7"/>
      <c r="C11" s="7"/>
      <c r="D11" s="7"/>
      <c r="E11" s="7"/>
      <c r="F11" s="7"/>
      <c r="G11" s="7"/>
      <c r="H11" s="7"/>
    </row>
    <row r="12" spans="1:8" ht="39.75" customHeight="1">
      <c r="A12" s="7">
        <v>9</v>
      </c>
      <c r="B12" s="7"/>
      <c r="C12" s="7"/>
      <c r="D12" s="7"/>
      <c r="E12" s="7"/>
      <c r="F12" s="7"/>
      <c r="G12" s="7"/>
      <c r="H12" s="7"/>
    </row>
    <row r="13" spans="1:8" ht="39.75" customHeight="1">
      <c r="A13" s="7">
        <v>10</v>
      </c>
      <c r="B13" s="7"/>
      <c r="C13" s="7"/>
      <c r="D13" s="7"/>
      <c r="E13" s="7"/>
      <c r="F13" s="7"/>
      <c r="G13" s="7"/>
      <c r="H13" s="7"/>
    </row>
    <row r="14" spans="1:8" ht="39.75" customHeight="1">
      <c r="A14" s="7">
        <v>11</v>
      </c>
      <c r="B14" s="7"/>
      <c r="C14" s="7"/>
      <c r="D14" s="7"/>
      <c r="E14" s="7"/>
      <c r="F14" s="7"/>
      <c r="G14" s="7"/>
      <c r="H14" s="7"/>
    </row>
    <row r="15" spans="1:8" ht="39.75" customHeight="1">
      <c r="A15" s="7">
        <v>12</v>
      </c>
      <c r="B15" s="7"/>
      <c r="C15" s="7"/>
      <c r="D15" s="7"/>
      <c r="E15" s="7"/>
      <c r="F15" s="7"/>
      <c r="G15" s="7"/>
      <c r="H15" s="7"/>
    </row>
    <row r="16" spans="1:8" ht="39.75" customHeight="1">
      <c r="A16" s="7">
        <v>13</v>
      </c>
      <c r="B16" s="7"/>
      <c r="C16" s="7"/>
      <c r="D16" s="7"/>
      <c r="E16" s="7"/>
      <c r="F16" s="7"/>
      <c r="G16" s="7"/>
      <c r="H16" s="7"/>
    </row>
    <row r="17" spans="1:8" ht="39.75" customHeight="1">
      <c r="A17" s="7">
        <v>14</v>
      </c>
      <c r="B17" s="7"/>
      <c r="C17" s="7"/>
      <c r="D17" s="7"/>
      <c r="E17" s="7"/>
      <c r="F17" s="7"/>
      <c r="G17" s="7"/>
      <c r="H17" s="7"/>
    </row>
    <row r="18" spans="1:8" ht="39.75" customHeight="1">
      <c r="A18" s="7">
        <v>15</v>
      </c>
      <c r="B18" s="7"/>
      <c r="C18" s="7"/>
      <c r="D18" s="7"/>
      <c r="E18" s="7"/>
      <c r="F18" s="7"/>
      <c r="G18" s="7"/>
      <c r="H18" s="7"/>
    </row>
    <row r="19" spans="1:8" ht="39.75" customHeight="1">
      <c r="A19" s="7">
        <v>16</v>
      </c>
      <c r="B19" s="7"/>
      <c r="C19" s="7"/>
      <c r="D19" s="7"/>
      <c r="E19" s="7"/>
      <c r="F19" s="7"/>
      <c r="G19" s="7"/>
      <c r="H19" s="7"/>
    </row>
    <row r="20" spans="1:8" ht="39.75" customHeight="1">
      <c r="A20" s="7">
        <v>17</v>
      </c>
      <c r="B20" s="7"/>
      <c r="C20" s="7"/>
      <c r="D20" s="7"/>
      <c r="E20" s="7"/>
      <c r="F20" s="7"/>
      <c r="G20" s="7"/>
      <c r="H20" s="7"/>
    </row>
    <row r="21" spans="1:8" ht="39.75" customHeight="1">
      <c r="A21" s="7">
        <v>18</v>
      </c>
      <c r="B21" s="7"/>
      <c r="C21" s="7"/>
      <c r="D21" s="7"/>
      <c r="E21" s="7"/>
      <c r="F21" s="7"/>
      <c r="G21" s="7"/>
      <c r="H21" s="7"/>
    </row>
    <row r="22" spans="1:8" ht="39.75" customHeight="1">
      <c r="A22" s="7">
        <v>19</v>
      </c>
      <c r="B22" s="7"/>
      <c r="C22" s="7"/>
      <c r="D22" s="7"/>
      <c r="E22" s="7"/>
      <c r="F22" s="7"/>
      <c r="G22" s="7"/>
      <c r="H22" s="7"/>
    </row>
    <row r="23" spans="1:8" ht="39.75" customHeight="1">
      <c r="A23" s="7">
        <v>20</v>
      </c>
      <c r="B23" s="7"/>
      <c r="C23" s="7"/>
      <c r="D23" s="7"/>
      <c r="E23" s="7"/>
      <c r="F23" s="7"/>
      <c r="G23" s="7"/>
      <c r="H23" s="7"/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Roman,Normalny"&amp;12&amp;A</oddHeader>
    <oddFooter>&amp;C&amp;"Times New Roman,Normalny"&amp;12Strona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23"/>
  <sheetViews>
    <sheetView zoomScale="90" zoomScaleNormal="90" workbookViewId="0">
      <selection activeCell="A2" sqref="A2"/>
    </sheetView>
  </sheetViews>
  <sheetFormatPr defaultRowHeight="12.75"/>
  <cols>
    <col min="1" max="1" width="3.5703125"/>
    <col min="2" max="2" width="35.140625"/>
    <col min="3" max="3" width="12.28515625"/>
    <col min="4" max="5" width="8.42578125"/>
    <col min="6" max="6" width="12.42578125"/>
    <col min="7" max="1025" width="8.42578125"/>
  </cols>
  <sheetData>
    <row r="1" spans="1:8">
      <c r="B1" t="s">
        <v>42</v>
      </c>
    </row>
    <row r="3" spans="1:8" s="6" customFormat="1" ht="51">
      <c r="A3" s="3" t="s">
        <v>2</v>
      </c>
      <c r="B3" s="3" t="s">
        <v>16</v>
      </c>
      <c r="C3" s="3" t="s">
        <v>17</v>
      </c>
      <c r="D3" s="3" t="s">
        <v>22</v>
      </c>
      <c r="E3" s="3" t="s">
        <v>23</v>
      </c>
      <c r="F3" s="3" t="s">
        <v>38</v>
      </c>
      <c r="G3" s="3" t="s">
        <v>25</v>
      </c>
      <c r="H3" s="3" t="s">
        <v>39</v>
      </c>
    </row>
    <row r="4" spans="1:8" ht="39.75" customHeight="1">
      <c r="A4" s="7">
        <v>1</v>
      </c>
      <c r="B4" s="7"/>
      <c r="C4" s="7"/>
      <c r="D4" s="7"/>
      <c r="E4" s="7"/>
      <c r="F4" s="7"/>
      <c r="G4" s="7"/>
      <c r="H4" s="7"/>
    </row>
    <row r="5" spans="1:8" ht="39.75" customHeight="1">
      <c r="A5" s="7">
        <v>2</v>
      </c>
      <c r="B5" s="7"/>
      <c r="C5" s="7"/>
      <c r="D5" s="7"/>
      <c r="E5" s="7"/>
      <c r="F5" s="7"/>
      <c r="G5" s="7"/>
      <c r="H5" s="7"/>
    </row>
    <row r="6" spans="1:8" ht="39.75" customHeight="1">
      <c r="A6" s="7">
        <v>3</v>
      </c>
      <c r="B6" s="7"/>
      <c r="C6" s="7"/>
      <c r="D6" s="7"/>
      <c r="E6" s="7"/>
      <c r="F6" s="7"/>
      <c r="G6" s="7"/>
      <c r="H6" s="7"/>
    </row>
    <row r="7" spans="1:8" ht="39.75" customHeight="1">
      <c r="A7" s="7">
        <v>4</v>
      </c>
      <c r="B7" s="7"/>
      <c r="C7" s="7"/>
      <c r="D7" s="7"/>
      <c r="E7" s="7"/>
      <c r="F7" s="7"/>
      <c r="G7" s="7"/>
      <c r="H7" s="7"/>
    </row>
    <row r="8" spans="1:8" ht="39.75" customHeight="1">
      <c r="A8" s="7">
        <v>5</v>
      </c>
      <c r="B8" s="7"/>
      <c r="C8" s="7"/>
      <c r="D8" s="7"/>
      <c r="E8" s="7"/>
      <c r="F8" s="7"/>
      <c r="G8" s="7"/>
      <c r="H8" s="7"/>
    </row>
    <row r="9" spans="1:8" ht="39.75" customHeight="1">
      <c r="A9" s="7">
        <v>6</v>
      </c>
      <c r="B9" s="7"/>
      <c r="C9" s="7"/>
      <c r="D9" s="7"/>
      <c r="E9" s="7"/>
      <c r="F9" s="7"/>
      <c r="G9" s="7"/>
      <c r="H9" s="7"/>
    </row>
    <row r="10" spans="1:8" ht="39.75" customHeight="1">
      <c r="A10" s="7">
        <v>7</v>
      </c>
      <c r="B10" s="7"/>
      <c r="C10" s="7"/>
      <c r="D10" s="7"/>
      <c r="E10" s="7"/>
      <c r="F10" s="7"/>
      <c r="G10" s="7"/>
      <c r="H10" s="7"/>
    </row>
    <row r="11" spans="1:8" ht="39.75" customHeight="1">
      <c r="A11" s="7">
        <v>8</v>
      </c>
      <c r="B11" s="7"/>
      <c r="C11" s="7"/>
      <c r="D11" s="7"/>
      <c r="E11" s="7"/>
      <c r="F11" s="7"/>
      <c r="G11" s="7"/>
      <c r="H11" s="7"/>
    </row>
    <row r="12" spans="1:8" ht="39.75" customHeight="1">
      <c r="A12" s="7">
        <v>9</v>
      </c>
      <c r="B12" s="7"/>
      <c r="C12" s="7"/>
      <c r="D12" s="7"/>
      <c r="E12" s="7"/>
      <c r="F12" s="7"/>
      <c r="G12" s="7"/>
      <c r="H12" s="7"/>
    </row>
    <row r="13" spans="1:8" ht="39.75" customHeight="1">
      <c r="A13" s="7">
        <v>10</v>
      </c>
      <c r="B13" s="7"/>
      <c r="C13" s="7"/>
      <c r="D13" s="7"/>
      <c r="E13" s="7"/>
      <c r="F13" s="7"/>
      <c r="G13" s="7"/>
      <c r="H13" s="7"/>
    </row>
    <row r="14" spans="1:8" ht="39.75" customHeight="1">
      <c r="A14" s="7">
        <v>11</v>
      </c>
      <c r="B14" s="7"/>
      <c r="C14" s="7"/>
      <c r="D14" s="7"/>
      <c r="E14" s="7"/>
      <c r="F14" s="7"/>
      <c r="G14" s="7"/>
      <c r="H14" s="7"/>
    </row>
    <row r="15" spans="1:8" ht="39.75" customHeight="1">
      <c r="A15" s="7">
        <v>12</v>
      </c>
      <c r="B15" s="7"/>
      <c r="C15" s="7"/>
      <c r="D15" s="7"/>
      <c r="E15" s="7"/>
      <c r="F15" s="7"/>
      <c r="G15" s="7"/>
      <c r="H15" s="7"/>
    </row>
    <row r="16" spans="1:8" ht="39.75" customHeight="1">
      <c r="A16" s="7">
        <v>13</v>
      </c>
      <c r="B16" s="7"/>
      <c r="C16" s="7"/>
      <c r="D16" s="7"/>
      <c r="E16" s="7"/>
      <c r="F16" s="7"/>
      <c r="G16" s="7"/>
      <c r="H16" s="7"/>
    </row>
    <row r="17" spans="1:8" ht="39.75" customHeight="1">
      <c r="A17" s="7">
        <v>14</v>
      </c>
      <c r="B17" s="7"/>
      <c r="C17" s="7"/>
      <c r="D17" s="7"/>
      <c r="E17" s="7"/>
      <c r="F17" s="7"/>
      <c r="G17" s="7"/>
      <c r="H17" s="7"/>
    </row>
    <row r="18" spans="1:8" ht="39.75" customHeight="1">
      <c r="A18" s="7">
        <v>15</v>
      </c>
      <c r="B18" s="7"/>
      <c r="C18" s="7"/>
      <c r="D18" s="7"/>
      <c r="E18" s="7"/>
      <c r="F18" s="7"/>
      <c r="G18" s="7"/>
      <c r="H18" s="7"/>
    </row>
    <row r="19" spans="1:8" ht="39.75" customHeight="1">
      <c r="A19" s="7">
        <v>16</v>
      </c>
      <c r="B19" s="7"/>
      <c r="C19" s="7"/>
      <c r="D19" s="7"/>
      <c r="E19" s="7"/>
      <c r="F19" s="7"/>
      <c r="G19" s="7"/>
      <c r="H19" s="7"/>
    </row>
    <row r="20" spans="1:8" ht="39.75" customHeight="1">
      <c r="A20" s="7">
        <v>17</v>
      </c>
      <c r="B20" s="7"/>
      <c r="C20" s="7"/>
      <c r="D20" s="7"/>
      <c r="E20" s="7"/>
      <c r="F20" s="7"/>
      <c r="G20" s="7"/>
      <c r="H20" s="7"/>
    </row>
    <row r="21" spans="1:8" ht="39.75" customHeight="1">
      <c r="A21" s="7">
        <v>18</v>
      </c>
      <c r="B21" s="7"/>
      <c r="C21" s="7"/>
      <c r="D21" s="7"/>
      <c r="E21" s="7"/>
      <c r="F21" s="7"/>
      <c r="G21" s="7"/>
      <c r="H21" s="7"/>
    </row>
    <row r="22" spans="1:8" ht="39.75" customHeight="1">
      <c r="A22" s="7">
        <v>19</v>
      </c>
      <c r="B22" s="7"/>
      <c r="C22" s="7"/>
      <c r="D22" s="7"/>
      <c r="E22" s="7"/>
      <c r="F22" s="7"/>
      <c r="G22" s="7"/>
      <c r="H22" s="7"/>
    </row>
    <row r="23" spans="1:8" ht="39.75" customHeight="1">
      <c r="A23" s="7">
        <v>20</v>
      </c>
      <c r="B23" s="7"/>
      <c r="C23" s="7"/>
      <c r="D23" s="7"/>
      <c r="E23" s="7"/>
      <c r="F23" s="7"/>
      <c r="G23" s="7"/>
      <c r="H23" s="7"/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Roman,Normalny"&amp;12&amp;A</oddHeader>
    <oddFooter>&amp;C&amp;"Times New Roman,Normalny"&amp;12Strona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23"/>
  <sheetViews>
    <sheetView zoomScale="90" zoomScaleNormal="90" workbookViewId="0">
      <selection activeCell="A2" sqref="A2"/>
    </sheetView>
  </sheetViews>
  <sheetFormatPr defaultRowHeight="12.75"/>
  <cols>
    <col min="1" max="1" width="3.5703125"/>
    <col min="2" max="2" width="35.140625"/>
    <col min="3" max="3" width="12.28515625"/>
    <col min="4" max="5" width="8.42578125"/>
    <col min="6" max="6" width="12.42578125"/>
    <col min="7" max="1025" width="8.42578125"/>
  </cols>
  <sheetData>
    <row r="1" spans="1:8">
      <c r="B1" t="s">
        <v>43</v>
      </c>
    </row>
    <row r="3" spans="1:8" s="6" customFormat="1" ht="51">
      <c r="A3" s="3" t="s">
        <v>2</v>
      </c>
      <c r="B3" s="3" t="s">
        <v>16</v>
      </c>
      <c r="C3" s="3" t="s">
        <v>17</v>
      </c>
      <c r="D3" s="3" t="s">
        <v>22</v>
      </c>
      <c r="E3" s="3" t="s">
        <v>23</v>
      </c>
      <c r="F3" s="3" t="s">
        <v>38</v>
      </c>
      <c r="G3" s="3" t="s">
        <v>25</v>
      </c>
      <c r="H3" s="3" t="s">
        <v>39</v>
      </c>
    </row>
    <row r="4" spans="1:8" ht="39.75" customHeight="1">
      <c r="A4" s="7">
        <v>1</v>
      </c>
      <c r="B4" s="7"/>
      <c r="C4" s="7"/>
      <c r="D4" s="7"/>
      <c r="E4" s="7"/>
      <c r="F4" s="7"/>
      <c r="G4" s="7"/>
      <c r="H4" s="7"/>
    </row>
    <row r="5" spans="1:8" ht="39.75" customHeight="1">
      <c r="A5" s="7">
        <v>2</v>
      </c>
      <c r="B5" s="7"/>
      <c r="C5" s="7"/>
      <c r="D5" s="7"/>
      <c r="E5" s="7"/>
      <c r="F5" s="7"/>
      <c r="G5" s="7"/>
      <c r="H5" s="7"/>
    </row>
    <row r="6" spans="1:8" ht="39.75" customHeight="1">
      <c r="A6" s="7">
        <v>3</v>
      </c>
      <c r="B6" s="7"/>
      <c r="C6" s="7"/>
      <c r="D6" s="7"/>
      <c r="E6" s="7"/>
      <c r="F6" s="7"/>
      <c r="G6" s="7"/>
      <c r="H6" s="7"/>
    </row>
    <row r="7" spans="1:8" ht="39.75" customHeight="1">
      <c r="A7" s="7">
        <v>4</v>
      </c>
      <c r="B7" s="7"/>
      <c r="C7" s="7"/>
      <c r="D7" s="7"/>
      <c r="E7" s="7"/>
      <c r="F7" s="7"/>
      <c r="G7" s="7"/>
      <c r="H7" s="7"/>
    </row>
    <row r="8" spans="1:8" ht="39.75" customHeight="1">
      <c r="A8" s="7">
        <v>5</v>
      </c>
      <c r="B8" s="7"/>
      <c r="C8" s="7"/>
      <c r="D8" s="7"/>
      <c r="E8" s="7"/>
      <c r="F8" s="7"/>
      <c r="G8" s="7"/>
      <c r="H8" s="7"/>
    </row>
    <row r="9" spans="1:8" ht="39.75" customHeight="1">
      <c r="A9" s="7">
        <v>6</v>
      </c>
      <c r="B9" s="7"/>
      <c r="C9" s="7"/>
      <c r="D9" s="7"/>
      <c r="E9" s="7"/>
      <c r="F9" s="7"/>
      <c r="G9" s="7"/>
      <c r="H9" s="7"/>
    </row>
    <row r="10" spans="1:8" ht="39.75" customHeight="1">
      <c r="A10" s="7">
        <v>7</v>
      </c>
      <c r="B10" s="7"/>
      <c r="C10" s="7"/>
      <c r="D10" s="7"/>
      <c r="E10" s="7"/>
      <c r="F10" s="7"/>
      <c r="G10" s="7"/>
      <c r="H10" s="7"/>
    </row>
    <row r="11" spans="1:8" ht="39.75" customHeight="1">
      <c r="A11" s="7">
        <v>8</v>
      </c>
      <c r="B11" s="7"/>
      <c r="C11" s="7"/>
      <c r="D11" s="7"/>
      <c r="E11" s="7"/>
      <c r="F11" s="7"/>
      <c r="G11" s="7"/>
      <c r="H11" s="7"/>
    </row>
    <row r="12" spans="1:8" ht="39.75" customHeight="1">
      <c r="A12" s="7">
        <v>9</v>
      </c>
      <c r="B12" s="7"/>
      <c r="C12" s="7"/>
      <c r="D12" s="7"/>
      <c r="E12" s="7"/>
      <c r="F12" s="7"/>
      <c r="G12" s="7"/>
      <c r="H12" s="7"/>
    </row>
    <row r="13" spans="1:8" ht="39.75" customHeight="1">
      <c r="A13" s="7">
        <v>10</v>
      </c>
      <c r="B13" s="7"/>
      <c r="C13" s="7"/>
      <c r="D13" s="7"/>
      <c r="E13" s="7"/>
      <c r="F13" s="7"/>
      <c r="G13" s="7"/>
      <c r="H13" s="7"/>
    </row>
    <row r="14" spans="1:8" ht="39.75" customHeight="1">
      <c r="A14" s="7">
        <v>11</v>
      </c>
      <c r="B14" s="7"/>
      <c r="C14" s="7"/>
      <c r="D14" s="7"/>
      <c r="E14" s="7"/>
      <c r="F14" s="7"/>
      <c r="G14" s="7"/>
      <c r="H14" s="7"/>
    </row>
    <row r="15" spans="1:8" ht="39.75" customHeight="1">
      <c r="A15" s="7">
        <v>12</v>
      </c>
      <c r="B15" s="7"/>
      <c r="C15" s="7"/>
      <c r="D15" s="7"/>
      <c r="E15" s="7"/>
      <c r="F15" s="7"/>
      <c r="G15" s="7"/>
      <c r="H15" s="7"/>
    </row>
    <row r="16" spans="1:8" ht="39.75" customHeight="1">
      <c r="A16" s="7">
        <v>13</v>
      </c>
      <c r="B16" s="7"/>
      <c r="C16" s="7"/>
      <c r="D16" s="7"/>
      <c r="E16" s="7"/>
      <c r="F16" s="7"/>
      <c r="G16" s="7"/>
      <c r="H16" s="7"/>
    </row>
    <row r="17" spans="1:8" ht="39.75" customHeight="1">
      <c r="A17" s="7">
        <v>14</v>
      </c>
      <c r="B17" s="7"/>
      <c r="C17" s="7"/>
      <c r="D17" s="7"/>
      <c r="E17" s="7"/>
      <c r="F17" s="7"/>
      <c r="G17" s="7"/>
      <c r="H17" s="7"/>
    </row>
    <row r="18" spans="1:8" ht="39.75" customHeight="1">
      <c r="A18" s="7">
        <v>15</v>
      </c>
      <c r="B18" s="7"/>
      <c r="C18" s="7"/>
      <c r="D18" s="7"/>
      <c r="E18" s="7"/>
      <c r="F18" s="7"/>
      <c r="G18" s="7"/>
      <c r="H18" s="7"/>
    </row>
    <row r="19" spans="1:8" ht="39.75" customHeight="1">
      <c r="A19" s="7">
        <v>16</v>
      </c>
      <c r="B19" s="7"/>
      <c r="C19" s="7"/>
      <c r="D19" s="7"/>
      <c r="E19" s="7"/>
      <c r="F19" s="7"/>
      <c r="G19" s="7"/>
      <c r="H19" s="7"/>
    </row>
    <row r="20" spans="1:8" ht="39.75" customHeight="1">
      <c r="A20" s="7">
        <v>17</v>
      </c>
      <c r="B20" s="7"/>
      <c r="C20" s="7"/>
      <c r="D20" s="7"/>
      <c r="E20" s="7"/>
      <c r="F20" s="7"/>
      <c r="G20" s="7"/>
      <c r="H20" s="7"/>
    </row>
    <row r="21" spans="1:8" ht="39.75" customHeight="1">
      <c r="A21" s="7">
        <v>18</v>
      </c>
      <c r="B21" s="7"/>
      <c r="C21" s="7"/>
      <c r="D21" s="7"/>
      <c r="E21" s="7"/>
      <c r="F21" s="7"/>
      <c r="G21" s="7"/>
      <c r="H21" s="7"/>
    </row>
    <row r="22" spans="1:8" ht="39.75" customHeight="1">
      <c r="A22" s="7">
        <v>19</v>
      </c>
      <c r="B22" s="7"/>
      <c r="C22" s="7"/>
      <c r="D22" s="7"/>
      <c r="E22" s="7"/>
      <c r="F22" s="7"/>
      <c r="G22" s="7"/>
      <c r="H22" s="7"/>
    </row>
    <row r="23" spans="1:8" ht="39.75" customHeight="1">
      <c r="A23" s="7">
        <v>20</v>
      </c>
      <c r="B23" s="7"/>
      <c r="C23" s="7"/>
      <c r="D23" s="7"/>
      <c r="E23" s="7"/>
      <c r="F23" s="7"/>
      <c r="G23" s="7"/>
      <c r="H23" s="7"/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</vt:i4>
      </vt:variant>
    </vt:vector>
  </HeadingPairs>
  <TitlesOfParts>
    <vt:vector size="8" baseType="lpstr">
      <vt:lpstr>calosc</vt:lpstr>
      <vt:lpstr>Żywiec PK - 9-07-2016</vt:lpstr>
      <vt:lpstr>dzieckowice25-26.06</vt:lpstr>
      <vt:lpstr>zywiec9-10.07</vt:lpstr>
      <vt:lpstr>zywiec13-14.08</vt:lpstr>
      <vt:lpstr>dzieckowice24.09</vt:lpstr>
      <vt:lpstr>pogoria01.10</vt:lpstr>
      <vt:lpstr>'Żywiec PK - 9-07-2016'!Obszar_wydruku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Gębuś</dc:creator>
  <cp:lastModifiedBy>Henryk</cp:lastModifiedBy>
  <cp:revision>16</cp:revision>
  <cp:lastPrinted>2016-07-09T16:19:25Z</cp:lastPrinted>
  <dcterms:created xsi:type="dcterms:W3CDTF">2016-02-10T10:19:01Z</dcterms:created>
  <dcterms:modified xsi:type="dcterms:W3CDTF">2016-07-09T19:10:27Z</dcterms:modified>
  <dc:language>pl-PL</dc:language>
</cp:coreProperties>
</file>